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8800" windowHeight="17280"/>
  </bookViews>
  <sheets>
    <sheet name="Start Here" sheetId="1" r:id="rId1"/>
    <sheet name="Claim Ledger" sheetId="2" r:id="rId2"/>
    <sheet name="Deduction Type Matrix" sheetId="3" r:id="rId3"/>
    <sheet name="Summary" sheetId="4" r:id="rId4"/>
  </sheets>
  <calcPr calcId="191029"/>
</workbook>
</file>

<file path=xl/styles.xml><?xml version="1.0" encoding="utf-8"?>
<styleSheet xmlns="http://schemas.openxmlformats.org/spreadsheetml/2006/main">
  <fonts count="2">
    <font>
      <sz val="11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FEDE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wrapText="1" vertical="top"/>
    </xf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B5"/>
  <sheetViews>
    <sheetView workbookViewId="0"/>
  </sheetViews>
  <cols>
    <col min="1" max="1" width="26" customWidth="1"/>
    <col min="2" max="2" width="120" customWidth="1"/>
  </cols>
  <sheetData>
    <row r="1">
      <c r="A1" t="inlineStr" s="1">
        <is>
          <t>Retailer deduction triage worksheet</t>
        </is>
      </c>
      <c r="B1" t="inlineStr" s="2">
        <is>
          <t>Use the Claim Ledger tab for live line items.</t>
        </is>
      </c>
    </row>
    <row r="2">
      <c r="A2" t="inlineStr" s="1">
        <is>
          <t>Purpose</t>
        </is>
      </c>
      <c r="B2" t="inlineStr" s="2">
        <is>
          <t>Triage remittance, debit note, or portal lines as supportable, missing proof, worth challenging, or Code risk.</t>
        </is>
      </c>
    </row>
    <row r="3">
      <c r="A3" t="inlineStr" s="1">
        <is>
          <t>Method</t>
        </is>
      </c>
      <c r="B3" t="inlineStr" s="2">
        <is>
          <t>Enter a deduction type ID or visible label from the Matrix tab, add dates, and let the formulas fill the baseline verdict, evidence, Code check, and neutral query.</t>
        </is>
      </c>
    </row>
    <row r="4">
      <c r="A4" t="inlineStr" s="1">
        <is>
          <t>Timing</t>
        </is>
      </c>
      <c r="B4" t="inlineStr" s="2">
        <is>
          <t>Fresh produce shortfall and damaged-goods lines flag when the claim date is more than 30 days after delivery.</t>
        </is>
      </c>
    </row>
    <row r="5">
      <c r="A5" t="inlineStr" s="1">
        <is>
          <t>Coverage</t>
        </is>
      </c>
      <c r="B5" t="inlineStr" s="2">
        <is>
          <t>The Deduction Type Matrix tab mirrors the JSON matrix used on the claims pages.</t>
        </is>
      </c>
    </row>
  </sheetData>
</worksheet>
</file>

<file path=xl/worksheets/sheet2.xml><?xml version="1.0" encoding="utf-8"?>
<worksheet xmlns="http://schemas.openxmlformats.org/spreadsheetml/2006/main">
  <dimension ref="A1:P41"/>
  <sheetViews>
    <sheetView workbookViewId="0">
      <pane ySplit="1" topLeftCell="A2" activePane="bottomLeft" state="frozen"/>
    </sheetView>
  </sheetViews>
  <cols>
    <col min="1" max="1" width="18" customWidth="1"/>
    <col min="2" max="4" width="18" customWidth="1"/>
    <col min="5" max="5" width="20" customWidth="1"/>
    <col min="6" max="6" width="24" customWidth="1"/>
    <col min="7" max="7" width="28" customWidth="1"/>
    <col min="8" max="8" width="14" customWidth="1"/>
    <col min="9" max="9" width="18" customWidth="1"/>
    <col min="10" max="12" width="34" customWidth="1"/>
    <col min="13" max="13" width="36" customWidth="1"/>
    <col min="14" max="16" width="16" customWidth="1"/>
  </cols>
  <sheetData>
    <row r="1">
      <c r="A1" t="inlineStr" s="1">
        <is>
          <t>Retailer</t>
        </is>
      </c>
      <c r="B1" t="inlineStr" s="1">
        <is>
          <t>Invoice / remittance date</t>
        </is>
      </c>
      <c r="C1" t="inlineStr" s="1">
        <is>
          <t>Delivery date</t>
        </is>
      </c>
      <c r="D1" t="inlineStr" s="1">
        <is>
          <t>Claim raised date</t>
        </is>
      </c>
      <c r="E1" t="inlineStr" s="1">
        <is>
          <t>Fresh produce? (Y/N)</t>
        </is>
      </c>
      <c r="F1" t="inlineStr" s="1">
        <is>
          <t>Deduction type</t>
        </is>
      </c>
      <c r="G1" t="inlineStr" s="1">
        <is>
          <t>Reason note</t>
        </is>
      </c>
      <c r="H1" t="inlineStr" s="1">
        <is>
          <t>Amount</t>
        </is>
      </c>
      <c r="I1" t="inlineStr" s="1">
        <is>
          <t>Verdict</t>
        </is>
      </c>
      <c r="J1" t="inlineStr" s="1">
        <is>
          <t>Evidence</t>
        </is>
      </c>
      <c r="K1" t="inlineStr" s="1">
        <is>
          <t>Code check</t>
        </is>
      </c>
      <c r="L1" t="inlineStr" s="1">
        <is>
          <t>Neutral query</t>
        </is>
      </c>
      <c r="M1" t="inlineStr" s="1">
        <is>
          <t>Gap</t>
        </is>
      </c>
      <c r="N1" t="inlineStr" s="1">
        <is>
          <t>Priority</t>
        </is>
      </c>
      <c r="O1" t="inlineStr" s="1">
        <is>
          <t>Owner</t>
        </is>
      </c>
      <c r="P1" t="inlineStr" s="1">
        <is>
          <t>Status</t>
        </is>
      </c>
    </row>
    <row r="2">
      <c r="A2" t="inlineStr">
        <is>
          <t/>
        </is>
      </c>
      <c r="B2" t="inlineStr" s="4">
        <is>
          <t/>
        </is>
      </c>
      <c r="C2" t="inlineStr" s="4">
        <is>
          <t/>
        </is>
      </c>
      <c r="D2" t="inlineStr" s="4">
        <is>
          <t/>
        </is>
      </c>
      <c r="E2" t="inlineStr">
        <is>
          <t/>
        </is>
      </c>
      <c r="F2" t="inlineStr" s="2">
        <is>
          <t/>
        </is>
      </c>
      <c r="G2" t="inlineStr" s="2">
        <is>
          <t/>
        </is>
      </c>
      <c r="H2" s="3">
        <v>0</v>
      </c>
      <c r="I2">
        <f>IF($F2="","",INDEX('Deduction Type Matrix'!$C$2:$C$17,IFERROR(MATCH($F2,'Deduction Type Matrix'!$A$2:$A$17,0),MATCH($F2,'Deduction Type Matrix'!$B$2:$B$17,0))))</f>
      </c>
      <c r="J2" s="2">
        <f>IF($F2="","",INDEX('Deduction Type Matrix'!$D$2:$D$17,IFERROR(MATCH($F2,'Deduction Type Matrix'!$A$2:$A$17,0),MATCH($F2,'Deduction Type Matrix'!$B$2:$B$17,0))))</f>
      </c>
      <c r="K2" s="2">
        <f>IF($F2="","",INDEX('Deduction Type Matrix'!$E$2:$E$17,IFERROR(MATCH($F2,'Deduction Type Matrix'!$A$2:$A$17,0),MATCH($F2,'Deduction Type Matrix'!$B$2:$B$17,0))))</f>
      </c>
      <c r="L2" s="2">
        <f>IF($F2="","",INDEX('Deduction Type Matrix'!$F$2:$F$17,IFERROR(MATCH($F2,'Deduction Type Matrix'!$A$2:$A$17,0),MATCH($F2,'Deduction Type Matrix'!$B$2:$B$17,0))))</f>
      </c>
      <c r="M2" s="2">
        <f>IF(AND(AND(OR($F2="shortfall",$F2="damaged-goods",$F2="Shortfall / short-delivery",$F2="Damaged goods"),AND($C2&lt;&gt;"",$D2&lt;&gt;"",$D2-$C2&gt;30)),OR(UPPER($E2)="Y",UPPER($E2)="YES")),"Fresh produce claim raised more than 30 days after delivery.",IF(AND(OR($F2="shortfall",$F2="damaged-goods",$F2="Shortfall / short-delivery",$F2="Damaged goods"),AND($C2&lt;&gt;"",$D2&lt;&gt;"",$D2-$C2&gt;30)),"If this line is fresh produce, check why the claim was raised more than 30 days after delivery.",IF($I2="missing proof","Await line-level proof from the retailer.",IF($I2="Code risk","Check Code coverage, agreement basis, and retailer conditions.",IF($I2="worth challenging","Reconcile this line against prior credits, timing, and support.","")))))</f>
      </c>
      <c r="N2">
        <f>IF($F2="","",IF(AND(AND(OR($F2="shortfall",$F2="damaged-goods",$F2="Shortfall / short-delivery",$F2="Damaged goods"),AND($C2&lt;&gt;"",$D2&lt;&gt;"",$D2-$C2&gt;30)),OR(UPPER($E2)="Y",UPPER($E2)="YES")),"High",IF(OR($I2="Code risk",$H2&gt;=5000),"High",IF(OR($I2="missing proof",$H2&gt;=1000),"Medium","Low"))))</f>
      </c>
      <c r="O2" t="inlineStr">
        <is>
          <t/>
        </is>
      </c>
      <c r="P2" t="inlineStr">
        <is>
          <t/>
        </is>
      </c>
    </row>
    <row r="3">
      <c r="A3" t="inlineStr">
        <is>
          <t/>
        </is>
      </c>
      <c r="B3" t="inlineStr" s="4">
        <is>
          <t/>
        </is>
      </c>
      <c r="C3" t="inlineStr" s="4">
        <is>
          <t/>
        </is>
      </c>
      <c r="D3" t="inlineStr" s="4">
        <is>
          <t/>
        </is>
      </c>
      <c r="E3" t="inlineStr">
        <is>
          <t/>
        </is>
      </c>
      <c r="F3" t="inlineStr" s="2">
        <is>
          <t/>
        </is>
      </c>
      <c r="G3" t="inlineStr" s="2">
        <is>
          <t/>
        </is>
      </c>
      <c r="H3" s="3">
        <v>0</v>
      </c>
      <c r="I3">
        <f>IF($F3="","",INDEX('Deduction Type Matrix'!$C$2:$C$17,IFERROR(MATCH($F3,'Deduction Type Matrix'!$A$2:$A$17,0),MATCH($F3,'Deduction Type Matrix'!$B$2:$B$17,0))))</f>
      </c>
      <c r="J3" s="2">
        <f>IF($F3="","",INDEX('Deduction Type Matrix'!$D$2:$D$17,IFERROR(MATCH($F3,'Deduction Type Matrix'!$A$2:$A$17,0),MATCH($F3,'Deduction Type Matrix'!$B$2:$B$17,0))))</f>
      </c>
      <c r="K3" s="2">
        <f>IF($F3="","",INDEX('Deduction Type Matrix'!$E$2:$E$17,IFERROR(MATCH($F3,'Deduction Type Matrix'!$A$2:$A$17,0),MATCH($F3,'Deduction Type Matrix'!$B$2:$B$17,0))))</f>
      </c>
      <c r="L3" s="2">
        <f>IF($F3="","",INDEX('Deduction Type Matrix'!$F$2:$F$17,IFERROR(MATCH($F3,'Deduction Type Matrix'!$A$2:$A$17,0),MATCH($F3,'Deduction Type Matrix'!$B$2:$B$17,0))))</f>
      </c>
      <c r="M3" s="2">
        <f>IF(AND(AND(OR($F3="shortfall",$F3="damaged-goods",$F3="Shortfall / short-delivery",$F3="Damaged goods"),AND($C3&lt;&gt;"",$D3&lt;&gt;"",$D3-$C3&gt;30)),OR(UPPER($E3)="Y",UPPER($E3)="YES")),"Fresh produce claim raised more than 30 days after delivery.",IF(AND(OR($F3="shortfall",$F3="damaged-goods",$F3="Shortfall / short-delivery",$F3="Damaged goods"),AND($C3&lt;&gt;"",$D3&lt;&gt;"",$D3-$C3&gt;30)),"If this line is fresh produce, check why the claim was raised more than 30 days after delivery.",IF($I3="missing proof","Await line-level proof from the retailer.",IF($I3="Code risk","Check Code coverage, agreement basis, and retailer conditions.",IF($I3="worth challenging","Reconcile this line against prior credits, timing, and support.","")))))</f>
      </c>
      <c r="N3">
        <f>IF($F3="","",IF(AND(AND(OR($F3="shortfall",$F3="damaged-goods",$F3="Shortfall / short-delivery",$F3="Damaged goods"),AND($C3&lt;&gt;"",$D3&lt;&gt;"",$D3-$C3&gt;30)),OR(UPPER($E3)="Y",UPPER($E3)="YES")),"High",IF(OR($I3="Code risk",$H3&gt;=5000),"High",IF(OR($I3="missing proof",$H3&gt;=1000),"Medium","Low"))))</f>
      </c>
      <c r="O3" t="inlineStr">
        <is>
          <t/>
        </is>
      </c>
      <c r="P3" t="inlineStr">
        <is>
          <t/>
        </is>
      </c>
    </row>
    <row r="4">
      <c r="A4" t="inlineStr">
        <is>
          <t/>
        </is>
      </c>
      <c r="B4" t="inlineStr" s="4">
        <is>
          <t/>
        </is>
      </c>
      <c r="C4" t="inlineStr" s="4">
        <is>
          <t/>
        </is>
      </c>
      <c r="D4" t="inlineStr" s="4">
        <is>
          <t/>
        </is>
      </c>
      <c r="E4" t="inlineStr">
        <is>
          <t/>
        </is>
      </c>
      <c r="F4" t="inlineStr" s="2">
        <is>
          <t/>
        </is>
      </c>
      <c r="G4" t="inlineStr" s="2">
        <is>
          <t/>
        </is>
      </c>
      <c r="H4" s="3">
        <v>0</v>
      </c>
      <c r="I4">
        <f>IF($F4="","",INDEX('Deduction Type Matrix'!$C$2:$C$17,IFERROR(MATCH($F4,'Deduction Type Matrix'!$A$2:$A$17,0),MATCH($F4,'Deduction Type Matrix'!$B$2:$B$17,0))))</f>
      </c>
      <c r="J4" s="2">
        <f>IF($F4="","",INDEX('Deduction Type Matrix'!$D$2:$D$17,IFERROR(MATCH($F4,'Deduction Type Matrix'!$A$2:$A$17,0),MATCH($F4,'Deduction Type Matrix'!$B$2:$B$17,0))))</f>
      </c>
      <c r="K4" s="2">
        <f>IF($F4="","",INDEX('Deduction Type Matrix'!$E$2:$E$17,IFERROR(MATCH($F4,'Deduction Type Matrix'!$A$2:$A$17,0),MATCH($F4,'Deduction Type Matrix'!$B$2:$B$17,0))))</f>
      </c>
      <c r="L4" s="2">
        <f>IF($F4="","",INDEX('Deduction Type Matrix'!$F$2:$F$17,IFERROR(MATCH($F4,'Deduction Type Matrix'!$A$2:$A$17,0),MATCH($F4,'Deduction Type Matrix'!$B$2:$B$17,0))))</f>
      </c>
      <c r="M4" s="2">
        <f>IF(AND(AND(OR($F4="shortfall",$F4="damaged-goods",$F4="Shortfall / short-delivery",$F4="Damaged goods"),AND($C4&lt;&gt;"",$D4&lt;&gt;"",$D4-$C4&gt;30)),OR(UPPER($E4)="Y",UPPER($E4)="YES")),"Fresh produce claim raised more than 30 days after delivery.",IF(AND(OR($F4="shortfall",$F4="damaged-goods",$F4="Shortfall / short-delivery",$F4="Damaged goods"),AND($C4&lt;&gt;"",$D4&lt;&gt;"",$D4-$C4&gt;30)),"If this line is fresh produce, check why the claim was raised more than 30 days after delivery.",IF($I4="missing proof","Await line-level proof from the retailer.",IF($I4="Code risk","Check Code coverage, agreement basis, and retailer conditions.",IF($I4="worth challenging","Reconcile this line against prior credits, timing, and support.","")))))</f>
      </c>
      <c r="N4">
        <f>IF($F4="","",IF(AND(AND(OR($F4="shortfall",$F4="damaged-goods",$F4="Shortfall / short-delivery",$F4="Damaged goods"),AND($C4&lt;&gt;"",$D4&lt;&gt;"",$D4-$C4&gt;30)),OR(UPPER($E4)="Y",UPPER($E4)="YES")),"High",IF(OR($I4="Code risk",$H4&gt;=5000),"High",IF(OR($I4="missing proof",$H4&gt;=1000),"Medium","Low"))))</f>
      </c>
      <c r="O4" t="inlineStr">
        <is>
          <t/>
        </is>
      </c>
      <c r="P4" t="inlineStr">
        <is>
          <t/>
        </is>
      </c>
    </row>
    <row r="5">
      <c r="A5" t="inlineStr">
        <is>
          <t/>
        </is>
      </c>
      <c r="B5" t="inlineStr" s="4">
        <is>
          <t/>
        </is>
      </c>
      <c r="C5" t="inlineStr" s="4">
        <is>
          <t/>
        </is>
      </c>
      <c r="D5" t="inlineStr" s="4">
        <is>
          <t/>
        </is>
      </c>
      <c r="E5" t="inlineStr">
        <is>
          <t/>
        </is>
      </c>
      <c r="F5" t="inlineStr" s="2">
        <is>
          <t/>
        </is>
      </c>
      <c r="G5" t="inlineStr" s="2">
        <is>
          <t/>
        </is>
      </c>
      <c r="H5" s="3">
        <v>0</v>
      </c>
      <c r="I5">
        <f>IF($F5="","",INDEX('Deduction Type Matrix'!$C$2:$C$17,IFERROR(MATCH($F5,'Deduction Type Matrix'!$A$2:$A$17,0),MATCH($F5,'Deduction Type Matrix'!$B$2:$B$17,0))))</f>
      </c>
      <c r="J5" s="2">
        <f>IF($F5="","",INDEX('Deduction Type Matrix'!$D$2:$D$17,IFERROR(MATCH($F5,'Deduction Type Matrix'!$A$2:$A$17,0),MATCH($F5,'Deduction Type Matrix'!$B$2:$B$17,0))))</f>
      </c>
      <c r="K5" s="2">
        <f>IF($F5="","",INDEX('Deduction Type Matrix'!$E$2:$E$17,IFERROR(MATCH($F5,'Deduction Type Matrix'!$A$2:$A$17,0),MATCH($F5,'Deduction Type Matrix'!$B$2:$B$17,0))))</f>
      </c>
      <c r="L5" s="2">
        <f>IF($F5="","",INDEX('Deduction Type Matrix'!$F$2:$F$17,IFERROR(MATCH($F5,'Deduction Type Matrix'!$A$2:$A$17,0),MATCH($F5,'Deduction Type Matrix'!$B$2:$B$17,0))))</f>
      </c>
      <c r="M5" s="2">
        <f>IF(AND(AND(OR($F5="shortfall",$F5="damaged-goods",$F5="Shortfall / short-delivery",$F5="Damaged goods"),AND($C5&lt;&gt;"",$D5&lt;&gt;"",$D5-$C5&gt;30)),OR(UPPER($E5)="Y",UPPER($E5)="YES")),"Fresh produce claim raised more than 30 days after delivery.",IF(AND(OR($F5="shortfall",$F5="damaged-goods",$F5="Shortfall / short-delivery",$F5="Damaged goods"),AND($C5&lt;&gt;"",$D5&lt;&gt;"",$D5-$C5&gt;30)),"If this line is fresh produce, check why the claim was raised more than 30 days after delivery.",IF($I5="missing proof","Await line-level proof from the retailer.",IF($I5="Code risk","Check Code coverage, agreement basis, and retailer conditions.",IF($I5="worth challenging","Reconcile this line against prior credits, timing, and support.","")))))</f>
      </c>
      <c r="N5">
        <f>IF($F5="","",IF(AND(AND(OR($F5="shortfall",$F5="damaged-goods",$F5="Shortfall / short-delivery",$F5="Damaged goods"),AND($C5&lt;&gt;"",$D5&lt;&gt;"",$D5-$C5&gt;30)),OR(UPPER($E5)="Y",UPPER($E5)="YES")),"High",IF(OR($I5="Code risk",$H5&gt;=5000),"High",IF(OR($I5="missing proof",$H5&gt;=1000),"Medium","Low"))))</f>
      </c>
      <c r="O5" t="inlineStr">
        <is>
          <t/>
        </is>
      </c>
      <c r="P5" t="inlineStr">
        <is>
          <t/>
        </is>
      </c>
    </row>
    <row r="6">
      <c r="A6" t="inlineStr">
        <is>
          <t/>
        </is>
      </c>
      <c r="B6" t="inlineStr" s="4">
        <is>
          <t/>
        </is>
      </c>
      <c r="C6" t="inlineStr" s="4">
        <is>
          <t/>
        </is>
      </c>
      <c r="D6" t="inlineStr" s="4">
        <is>
          <t/>
        </is>
      </c>
      <c r="E6" t="inlineStr">
        <is>
          <t/>
        </is>
      </c>
      <c r="F6" t="inlineStr" s="2">
        <is>
          <t/>
        </is>
      </c>
      <c r="G6" t="inlineStr" s="2">
        <is>
          <t/>
        </is>
      </c>
      <c r="H6" s="3">
        <v>0</v>
      </c>
      <c r="I6">
        <f>IF($F6="","",INDEX('Deduction Type Matrix'!$C$2:$C$17,IFERROR(MATCH($F6,'Deduction Type Matrix'!$A$2:$A$17,0),MATCH($F6,'Deduction Type Matrix'!$B$2:$B$17,0))))</f>
      </c>
      <c r="J6" s="2">
        <f>IF($F6="","",INDEX('Deduction Type Matrix'!$D$2:$D$17,IFERROR(MATCH($F6,'Deduction Type Matrix'!$A$2:$A$17,0),MATCH($F6,'Deduction Type Matrix'!$B$2:$B$17,0))))</f>
      </c>
      <c r="K6" s="2">
        <f>IF($F6="","",INDEX('Deduction Type Matrix'!$E$2:$E$17,IFERROR(MATCH($F6,'Deduction Type Matrix'!$A$2:$A$17,0),MATCH($F6,'Deduction Type Matrix'!$B$2:$B$17,0))))</f>
      </c>
      <c r="L6" s="2">
        <f>IF($F6="","",INDEX('Deduction Type Matrix'!$F$2:$F$17,IFERROR(MATCH($F6,'Deduction Type Matrix'!$A$2:$A$17,0),MATCH($F6,'Deduction Type Matrix'!$B$2:$B$17,0))))</f>
      </c>
      <c r="M6" s="2">
        <f>IF(AND(AND(OR($F6="shortfall",$F6="damaged-goods",$F6="Shortfall / short-delivery",$F6="Damaged goods"),AND($C6&lt;&gt;"",$D6&lt;&gt;"",$D6-$C6&gt;30)),OR(UPPER($E6)="Y",UPPER($E6)="YES")),"Fresh produce claim raised more than 30 days after delivery.",IF(AND(OR($F6="shortfall",$F6="damaged-goods",$F6="Shortfall / short-delivery",$F6="Damaged goods"),AND($C6&lt;&gt;"",$D6&lt;&gt;"",$D6-$C6&gt;30)),"If this line is fresh produce, check why the claim was raised more than 30 days after delivery.",IF($I6="missing proof","Await line-level proof from the retailer.",IF($I6="Code risk","Check Code coverage, agreement basis, and retailer conditions.",IF($I6="worth challenging","Reconcile this line against prior credits, timing, and support.","")))))</f>
      </c>
      <c r="N6">
        <f>IF($F6="","",IF(AND(AND(OR($F6="shortfall",$F6="damaged-goods",$F6="Shortfall / short-delivery",$F6="Damaged goods"),AND($C6&lt;&gt;"",$D6&lt;&gt;"",$D6-$C6&gt;30)),OR(UPPER($E6)="Y",UPPER($E6)="YES")),"High",IF(OR($I6="Code risk",$H6&gt;=5000),"High",IF(OR($I6="missing proof",$H6&gt;=1000),"Medium","Low"))))</f>
      </c>
      <c r="O6" t="inlineStr">
        <is>
          <t/>
        </is>
      </c>
      <c r="P6" t="inlineStr">
        <is>
          <t/>
        </is>
      </c>
    </row>
    <row r="7">
      <c r="A7" t="inlineStr">
        <is>
          <t/>
        </is>
      </c>
      <c r="B7" t="inlineStr" s="4">
        <is>
          <t/>
        </is>
      </c>
      <c r="C7" t="inlineStr" s="4">
        <is>
          <t/>
        </is>
      </c>
      <c r="D7" t="inlineStr" s="4">
        <is>
          <t/>
        </is>
      </c>
      <c r="E7" t="inlineStr">
        <is>
          <t/>
        </is>
      </c>
      <c r="F7" t="inlineStr" s="2">
        <is>
          <t/>
        </is>
      </c>
      <c r="G7" t="inlineStr" s="2">
        <is>
          <t/>
        </is>
      </c>
      <c r="H7" s="3">
        <v>0</v>
      </c>
      <c r="I7">
        <f>IF($F7="","",INDEX('Deduction Type Matrix'!$C$2:$C$17,IFERROR(MATCH($F7,'Deduction Type Matrix'!$A$2:$A$17,0),MATCH($F7,'Deduction Type Matrix'!$B$2:$B$17,0))))</f>
      </c>
      <c r="J7" s="2">
        <f>IF($F7="","",INDEX('Deduction Type Matrix'!$D$2:$D$17,IFERROR(MATCH($F7,'Deduction Type Matrix'!$A$2:$A$17,0),MATCH($F7,'Deduction Type Matrix'!$B$2:$B$17,0))))</f>
      </c>
      <c r="K7" s="2">
        <f>IF($F7="","",INDEX('Deduction Type Matrix'!$E$2:$E$17,IFERROR(MATCH($F7,'Deduction Type Matrix'!$A$2:$A$17,0),MATCH($F7,'Deduction Type Matrix'!$B$2:$B$17,0))))</f>
      </c>
      <c r="L7" s="2">
        <f>IF($F7="","",INDEX('Deduction Type Matrix'!$F$2:$F$17,IFERROR(MATCH($F7,'Deduction Type Matrix'!$A$2:$A$17,0),MATCH($F7,'Deduction Type Matrix'!$B$2:$B$17,0))))</f>
      </c>
      <c r="M7" s="2">
        <f>IF(AND(AND(OR($F7="shortfall",$F7="damaged-goods",$F7="Shortfall / short-delivery",$F7="Damaged goods"),AND($C7&lt;&gt;"",$D7&lt;&gt;"",$D7-$C7&gt;30)),OR(UPPER($E7)="Y",UPPER($E7)="YES")),"Fresh produce claim raised more than 30 days after delivery.",IF(AND(OR($F7="shortfall",$F7="damaged-goods",$F7="Shortfall / short-delivery",$F7="Damaged goods"),AND($C7&lt;&gt;"",$D7&lt;&gt;"",$D7-$C7&gt;30)),"If this line is fresh produce, check why the claim was raised more than 30 days after delivery.",IF($I7="missing proof","Await line-level proof from the retailer.",IF($I7="Code risk","Check Code coverage, agreement basis, and retailer conditions.",IF($I7="worth challenging","Reconcile this line against prior credits, timing, and support.","")))))</f>
      </c>
      <c r="N7">
        <f>IF($F7="","",IF(AND(AND(OR($F7="shortfall",$F7="damaged-goods",$F7="Shortfall / short-delivery",$F7="Damaged goods"),AND($C7&lt;&gt;"",$D7&lt;&gt;"",$D7-$C7&gt;30)),OR(UPPER($E7)="Y",UPPER($E7)="YES")),"High",IF(OR($I7="Code risk",$H7&gt;=5000),"High",IF(OR($I7="missing proof",$H7&gt;=1000),"Medium","Low"))))</f>
      </c>
      <c r="O7" t="inlineStr">
        <is>
          <t/>
        </is>
      </c>
      <c r="P7" t="inlineStr">
        <is>
          <t/>
        </is>
      </c>
    </row>
    <row r="8">
      <c r="A8" t="inlineStr">
        <is>
          <t/>
        </is>
      </c>
      <c r="B8" t="inlineStr" s="4">
        <is>
          <t/>
        </is>
      </c>
      <c r="C8" t="inlineStr" s="4">
        <is>
          <t/>
        </is>
      </c>
      <c r="D8" t="inlineStr" s="4">
        <is>
          <t/>
        </is>
      </c>
      <c r="E8" t="inlineStr">
        <is>
          <t/>
        </is>
      </c>
      <c r="F8" t="inlineStr" s="2">
        <is>
          <t/>
        </is>
      </c>
      <c r="G8" t="inlineStr" s="2">
        <is>
          <t/>
        </is>
      </c>
      <c r="H8" s="3">
        <v>0</v>
      </c>
      <c r="I8">
        <f>IF($F8="","",INDEX('Deduction Type Matrix'!$C$2:$C$17,IFERROR(MATCH($F8,'Deduction Type Matrix'!$A$2:$A$17,0),MATCH($F8,'Deduction Type Matrix'!$B$2:$B$17,0))))</f>
      </c>
      <c r="J8" s="2">
        <f>IF($F8="","",INDEX('Deduction Type Matrix'!$D$2:$D$17,IFERROR(MATCH($F8,'Deduction Type Matrix'!$A$2:$A$17,0),MATCH($F8,'Deduction Type Matrix'!$B$2:$B$17,0))))</f>
      </c>
      <c r="K8" s="2">
        <f>IF($F8="","",INDEX('Deduction Type Matrix'!$E$2:$E$17,IFERROR(MATCH($F8,'Deduction Type Matrix'!$A$2:$A$17,0),MATCH($F8,'Deduction Type Matrix'!$B$2:$B$17,0))))</f>
      </c>
      <c r="L8" s="2">
        <f>IF($F8="","",INDEX('Deduction Type Matrix'!$F$2:$F$17,IFERROR(MATCH($F8,'Deduction Type Matrix'!$A$2:$A$17,0),MATCH($F8,'Deduction Type Matrix'!$B$2:$B$17,0))))</f>
      </c>
      <c r="M8" s="2">
        <f>IF(AND(AND(OR($F8="shortfall",$F8="damaged-goods",$F8="Shortfall / short-delivery",$F8="Damaged goods"),AND($C8&lt;&gt;"",$D8&lt;&gt;"",$D8-$C8&gt;30)),OR(UPPER($E8)="Y",UPPER($E8)="YES")),"Fresh produce claim raised more than 30 days after delivery.",IF(AND(OR($F8="shortfall",$F8="damaged-goods",$F8="Shortfall / short-delivery",$F8="Damaged goods"),AND($C8&lt;&gt;"",$D8&lt;&gt;"",$D8-$C8&gt;30)),"If this line is fresh produce, check why the claim was raised more than 30 days after delivery.",IF($I8="missing proof","Await line-level proof from the retailer.",IF($I8="Code risk","Check Code coverage, agreement basis, and retailer conditions.",IF($I8="worth challenging","Reconcile this line against prior credits, timing, and support.","")))))</f>
      </c>
      <c r="N8">
        <f>IF($F8="","",IF(AND(AND(OR($F8="shortfall",$F8="damaged-goods",$F8="Shortfall / short-delivery",$F8="Damaged goods"),AND($C8&lt;&gt;"",$D8&lt;&gt;"",$D8-$C8&gt;30)),OR(UPPER($E8)="Y",UPPER($E8)="YES")),"High",IF(OR($I8="Code risk",$H8&gt;=5000),"High",IF(OR($I8="missing proof",$H8&gt;=1000),"Medium","Low"))))</f>
      </c>
      <c r="O8" t="inlineStr">
        <is>
          <t/>
        </is>
      </c>
      <c r="P8" t="inlineStr">
        <is>
          <t/>
        </is>
      </c>
    </row>
    <row r="9">
      <c r="A9" t="inlineStr">
        <is>
          <t/>
        </is>
      </c>
      <c r="B9" t="inlineStr" s="4">
        <is>
          <t/>
        </is>
      </c>
      <c r="C9" t="inlineStr" s="4">
        <is>
          <t/>
        </is>
      </c>
      <c r="D9" t="inlineStr" s="4">
        <is>
          <t/>
        </is>
      </c>
      <c r="E9" t="inlineStr">
        <is>
          <t/>
        </is>
      </c>
      <c r="F9" t="inlineStr" s="2">
        <is>
          <t/>
        </is>
      </c>
      <c r="G9" t="inlineStr" s="2">
        <is>
          <t/>
        </is>
      </c>
      <c r="H9" s="3">
        <v>0</v>
      </c>
      <c r="I9">
        <f>IF($F9="","",INDEX('Deduction Type Matrix'!$C$2:$C$17,IFERROR(MATCH($F9,'Deduction Type Matrix'!$A$2:$A$17,0),MATCH($F9,'Deduction Type Matrix'!$B$2:$B$17,0))))</f>
      </c>
      <c r="J9" s="2">
        <f>IF($F9="","",INDEX('Deduction Type Matrix'!$D$2:$D$17,IFERROR(MATCH($F9,'Deduction Type Matrix'!$A$2:$A$17,0),MATCH($F9,'Deduction Type Matrix'!$B$2:$B$17,0))))</f>
      </c>
      <c r="K9" s="2">
        <f>IF($F9="","",INDEX('Deduction Type Matrix'!$E$2:$E$17,IFERROR(MATCH($F9,'Deduction Type Matrix'!$A$2:$A$17,0),MATCH($F9,'Deduction Type Matrix'!$B$2:$B$17,0))))</f>
      </c>
      <c r="L9" s="2">
        <f>IF($F9="","",INDEX('Deduction Type Matrix'!$F$2:$F$17,IFERROR(MATCH($F9,'Deduction Type Matrix'!$A$2:$A$17,0),MATCH($F9,'Deduction Type Matrix'!$B$2:$B$17,0))))</f>
      </c>
      <c r="M9" s="2">
        <f>IF(AND(AND(OR($F9="shortfall",$F9="damaged-goods",$F9="Shortfall / short-delivery",$F9="Damaged goods"),AND($C9&lt;&gt;"",$D9&lt;&gt;"",$D9-$C9&gt;30)),OR(UPPER($E9)="Y",UPPER($E9)="YES")),"Fresh produce claim raised more than 30 days after delivery.",IF(AND(OR($F9="shortfall",$F9="damaged-goods",$F9="Shortfall / short-delivery",$F9="Damaged goods"),AND($C9&lt;&gt;"",$D9&lt;&gt;"",$D9-$C9&gt;30)),"If this line is fresh produce, check why the claim was raised more than 30 days after delivery.",IF($I9="missing proof","Await line-level proof from the retailer.",IF($I9="Code risk","Check Code coverage, agreement basis, and retailer conditions.",IF($I9="worth challenging","Reconcile this line against prior credits, timing, and support.","")))))</f>
      </c>
      <c r="N9">
        <f>IF($F9="","",IF(AND(AND(OR($F9="shortfall",$F9="damaged-goods",$F9="Shortfall / short-delivery",$F9="Damaged goods"),AND($C9&lt;&gt;"",$D9&lt;&gt;"",$D9-$C9&gt;30)),OR(UPPER($E9)="Y",UPPER($E9)="YES")),"High",IF(OR($I9="Code risk",$H9&gt;=5000),"High",IF(OR($I9="missing proof",$H9&gt;=1000),"Medium","Low"))))</f>
      </c>
      <c r="O9" t="inlineStr">
        <is>
          <t/>
        </is>
      </c>
      <c r="P9" t="inlineStr">
        <is>
          <t/>
        </is>
      </c>
    </row>
    <row r="10">
      <c r="A10" t="inlineStr">
        <is>
          <t/>
        </is>
      </c>
      <c r="B10" t="inlineStr" s="4">
        <is>
          <t/>
        </is>
      </c>
      <c r="C10" t="inlineStr" s="4">
        <is>
          <t/>
        </is>
      </c>
      <c r="D10" t="inlineStr" s="4">
        <is>
          <t/>
        </is>
      </c>
      <c r="E10" t="inlineStr">
        <is>
          <t/>
        </is>
      </c>
      <c r="F10" t="inlineStr" s="2">
        <is>
          <t/>
        </is>
      </c>
      <c r="G10" t="inlineStr" s="2">
        <is>
          <t/>
        </is>
      </c>
      <c r="H10" s="3">
        <v>0</v>
      </c>
      <c r="I10">
        <f>IF($F10="","",INDEX('Deduction Type Matrix'!$C$2:$C$17,IFERROR(MATCH($F10,'Deduction Type Matrix'!$A$2:$A$17,0),MATCH($F10,'Deduction Type Matrix'!$B$2:$B$17,0))))</f>
      </c>
      <c r="J10" s="2">
        <f>IF($F10="","",INDEX('Deduction Type Matrix'!$D$2:$D$17,IFERROR(MATCH($F10,'Deduction Type Matrix'!$A$2:$A$17,0),MATCH($F10,'Deduction Type Matrix'!$B$2:$B$17,0))))</f>
      </c>
      <c r="K10" s="2">
        <f>IF($F10="","",INDEX('Deduction Type Matrix'!$E$2:$E$17,IFERROR(MATCH($F10,'Deduction Type Matrix'!$A$2:$A$17,0),MATCH($F10,'Deduction Type Matrix'!$B$2:$B$17,0))))</f>
      </c>
      <c r="L10" s="2">
        <f>IF($F10="","",INDEX('Deduction Type Matrix'!$F$2:$F$17,IFERROR(MATCH($F10,'Deduction Type Matrix'!$A$2:$A$17,0),MATCH($F10,'Deduction Type Matrix'!$B$2:$B$17,0))))</f>
      </c>
      <c r="M10" s="2">
        <f>IF(AND(AND(OR($F10="shortfall",$F10="damaged-goods",$F10="Shortfall / short-delivery",$F10="Damaged goods"),AND($C10&lt;&gt;"",$D10&lt;&gt;"",$D10-$C10&gt;30)),OR(UPPER($E10)="Y",UPPER($E10)="YES")),"Fresh produce claim raised more than 30 days after delivery.",IF(AND(OR($F10="shortfall",$F10="damaged-goods",$F10="Shortfall / short-delivery",$F10="Damaged goods"),AND($C10&lt;&gt;"",$D10&lt;&gt;"",$D10-$C10&gt;30)),"If this line is fresh produce, check why the claim was raised more than 30 days after delivery.",IF($I10="missing proof","Await line-level proof from the retailer.",IF($I10="Code risk","Check Code coverage, agreement basis, and retailer conditions.",IF($I10="worth challenging","Reconcile this line against prior credits, timing, and support.","")))))</f>
      </c>
      <c r="N10">
        <f>IF($F10="","",IF(AND(AND(OR($F10="shortfall",$F10="damaged-goods",$F10="Shortfall / short-delivery",$F10="Damaged goods"),AND($C10&lt;&gt;"",$D10&lt;&gt;"",$D10-$C10&gt;30)),OR(UPPER($E10)="Y",UPPER($E10)="YES")),"High",IF(OR($I10="Code risk",$H10&gt;=5000),"High",IF(OR($I10="missing proof",$H10&gt;=1000),"Medium","Low"))))</f>
      </c>
      <c r="O10" t="inlineStr">
        <is>
          <t/>
        </is>
      </c>
      <c r="P10" t="inlineStr">
        <is>
          <t/>
        </is>
      </c>
    </row>
    <row r="11">
      <c r="A11" t="inlineStr">
        <is>
          <t/>
        </is>
      </c>
      <c r="B11" t="inlineStr" s="4">
        <is>
          <t/>
        </is>
      </c>
      <c r="C11" t="inlineStr" s="4">
        <is>
          <t/>
        </is>
      </c>
      <c r="D11" t="inlineStr" s="4">
        <is>
          <t/>
        </is>
      </c>
      <c r="E11" t="inlineStr">
        <is>
          <t/>
        </is>
      </c>
      <c r="F11" t="inlineStr" s="2">
        <is>
          <t/>
        </is>
      </c>
      <c r="G11" t="inlineStr" s="2">
        <is>
          <t/>
        </is>
      </c>
      <c r="H11" s="3">
        <v>0</v>
      </c>
      <c r="I11">
        <f>IF($F11="","",INDEX('Deduction Type Matrix'!$C$2:$C$17,IFERROR(MATCH($F11,'Deduction Type Matrix'!$A$2:$A$17,0),MATCH($F11,'Deduction Type Matrix'!$B$2:$B$17,0))))</f>
      </c>
      <c r="J11" s="2">
        <f>IF($F11="","",INDEX('Deduction Type Matrix'!$D$2:$D$17,IFERROR(MATCH($F11,'Deduction Type Matrix'!$A$2:$A$17,0),MATCH($F11,'Deduction Type Matrix'!$B$2:$B$17,0))))</f>
      </c>
      <c r="K11" s="2">
        <f>IF($F11="","",INDEX('Deduction Type Matrix'!$E$2:$E$17,IFERROR(MATCH($F11,'Deduction Type Matrix'!$A$2:$A$17,0),MATCH($F11,'Deduction Type Matrix'!$B$2:$B$17,0))))</f>
      </c>
      <c r="L11" s="2">
        <f>IF($F11="","",INDEX('Deduction Type Matrix'!$F$2:$F$17,IFERROR(MATCH($F11,'Deduction Type Matrix'!$A$2:$A$17,0),MATCH($F11,'Deduction Type Matrix'!$B$2:$B$17,0))))</f>
      </c>
      <c r="M11" s="2">
        <f>IF(AND(AND(OR($F11="shortfall",$F11="damaged-goods",$F11="Shortfall / short-delivery",$F11="Damaged goods"),AND($C11&lt;&gt;"",$D11&lt;&gt;"",$D11-$C11&gt;30)),OR(UPPER($E11)="Y",UPPER($E11)="YES")),"Fresh produce claim raised more than 30 days after delivery.",IF(AND(OR($F11="shortfall",$F11="damaged-goods",$F11="Shortfall / short-delivery",$F11="Damaged goods"),AND($C11&lt;&gt;"",$D11&lt;&gt;"",$D11-$C11&gt;30)),"If this line is fresh produce, check why the claim was raised more than 30 days after delivery.",IF($I11="missing proof","Await line-level proof from the retailer.",IF($I11="Code risk","Check Code coverage, agreement basis, and retailer conditions.",IF($I11="worth challenging","Reconcile this line against prior credits, timing, and support.","")))))</f>
      </c>
      <c r="N11">
        <f>IF($F11="","",IF(AND(AND(OR($F11="shortfall",$F11="damaged-goods",$F11="Shortfall / short-delivery",$F11="Damaged goods"),AND($C11&lt;&gt;"",$D11&lt;&gt;"",$D11-$C11&gt;30)),OR(UPPER($E11)="Y",UPPER($E11)="YES")),"High",IF(OR($I11="Code risk",$H11&gt;=5000),"High",IF(OR($I11="missing proof",$H11&gt;=1000),"Medium","Low"))))</f>
      </c>
      <c r="O11" t="inlineStr">
        <is>
          <t/>
        </is>
      </c>
      <c r="P11" t="inlineStr">
        <is>
          <t/>
        </is>
      </c>
    </row>
    <row r="12">
      <c r="A12" t="inlineStr">
        <is>
          <t/>
        </is>
      </c>
      <c r="B12" t="inlineStr" s="4">
        <is>
          <t/>
        </is>
      </c>
      <c r="C12" t="inlineStr" s="4">
        <is>
          <t/>
        </is>
      </c>
      <c r="D12" t="inlineStr" s="4">
        <is>
          <t/>
        </is>
      </c>
      <c r="E12" t="inlineStr">
        <is>
          <t/>
        </is>
      </c>
      <c r="F12" t="inlineStr" s="2">
        <is>
          <t/>
        </is>
      </c>
      <c r="G12" t="inlineStr" s="2">
        <is>
          <t/>
        </is>
      </c>
      <c r="H12" s="3">
        <v>0</v>
      </c>
      <c r="I12">
        <f>IF($F12="","",INDEX('Deduction Type Matrix'!$C$2:$C$17,IFERROR(MATCH($F12,'Deduction Type Matrix'!$A$2:$A$17,0),MATCH($F12,'Deduction Type Matrix'!$B$2:$B$17,0))))</f>
      </c>
      <c r="J12" s="2">
        <f>IF($F12="","",INDEX('Deduction Type Matrix'!$D$2:$D$17,IFERROR(MATCH($F12,'Deduction Type Matrix'!$A$2:$A$17,0),MATCH($F12,'Deduction Type Matrix'!$B$2:$B$17,0))))</f>
      </c>
      <c r="K12" s="2">
        <f>IF($F12="","",INDEX('Deduction Type Matrix'!$E$2:$E$17,IFERROR(MATCH($F12,'Deduction Type Matrix'!$A$2:$A$17,0),MATCH($F12,'Deduction Type Matrix'!$B$2:$B$17,0))))</f>
      </c>
      <c r="L12" s="2">
        <f>IF($F12="","",INDEX('Deduction Type Matrix'!$F$2:$F$17,IFERROR(MATCH($F12,'Deduction Type Matrix'!$A$2:$A$17,0),MATCH($F12,'Deduction Type Matrix'!$B$2:$B$17,0))))</f>
      </c>
      <c r="M12" s="2">
        <f>IF(AND(AND(OR($F12="shortfall",$F12="damaged-goods",$F12="Shortfall / short-delivery",$F12="Damaged goods"),AND($C12&lt;&gt;"",$D12&lt;&gt;"",$D12-$C12&gt;30)),OR(UPPER($E12)="Y",UPPER($E12)="YES")),"Fresh produce claim raised more than 30 days after delivery.",IF(AND(OR($F12="shortfall",$F12="damaged-goods",$F12="Shortfall / short-delivery",$F12="Damaged goods"),AND($C12&lt;&gt;"",$D12&lt;&gt;"",$D12-$C12&gt;30)),"If this line is fresh produce, check why the claim was raised more than 30 days after delivery.",IF($I12="missing proof","Await line-level proof from the retailer.",IF($I12="Code risk","Check Code coverage, agreement basis, and retailer conditions.",IF($I12="worth challenging","Reconcile this line against prior credits, timing, and support.","")))))</f>
      </c>
      <c r="N12">
        <f>IF($F12="","",IF(AND(AND(OR($F12="shortfall",$F12="damaged-goods",$F12="Shortfall / short-delivery",$F12="Damaged goods"),AND($C12&lt;&gt;"",$D12&lt;&gt;"",$D12-$C12&gt;30)),OR(UPPER($E12)="Y",UPPER($E12)="YES")),"High",IF(OR($I12="Code risk",$H12&gt;=5000),"High",IF(OR($I12="missing proof",$H12&gt;=1000),"Medium","Low"))))</f>
      </c>
      <c r="O12" t="inlineStr">
        <is>
          <t/>
        </is>
      </c>
      <c r="P12" t="inlineStr">
        <is>
          <t/>
        </is>
      </c>
    </row>
    <row r="13">
      <c r="A13" t="inlineStr">
        <is>
          <t/>
        </is>
      </c>
      <c r="B13" t="inlineStr" s="4">
        <is>
          <t/>
        </is>
      </c>
      <c r="C13" t="inlineStr" s="4">
        <is>
          <t/>
        </is>
      </c>
      <c r="D13" t="inlineStr" s="4">
        <is>
          <t/>
        </is>
      </c>
      <c r="E13" t="inlineStr">
        <is>
          <t/>
        </is>
      </c>
      <c r="F13" t="inlineStr" s="2">
        <is>
          <t/>
        </is>
      </c>
      <c r="G13" t="inlineStr" s="2">
        <is>
          <t/>
        </is>
      </c>
      <c r="H13" s="3">
        <v>0</v>
      </c>
      <c r="I13">
        <f>IF($F13="","",INDEX('Deduction Type Matrix'!$C$2:$C$17,IFERROR(MATCH($F13,'Deduction Type Matrix'!$A$2:$A$17,0),MATCH($F13,'Deduction Type Matrix'!$B$2:$B$17,0))))</f>
      </c>
      <c r="J13" s="2">
        <f>IF($F13="","",INDEX('Deduction Type Matrix'!$D$2:$D$17,IFERROR(MATCH($F13,'Deduction Type Matrix'!$A$2:$A$17,0),MATCH($F13,'Deduction Type Matrix'!$B$2:$B$17,0))))</f>
      </c>
      <c r="K13" s="2">
        <f>IF($F13="","",INDEX('Deduction Type Matrix'!$E$2:$E$17,IFERROR(MATCH($F13,'Deduction Type Matrix'!$A$2:$A$17,0),MATCH($F13,'Deduction Type Matrix'!$B$2:$B$17,0))))</f>
      </c>
      <c r="L13" s="2">
        <f>IF($F13="","",INDEX('Deduction Type Matrix'!$F$2:$F$17,IFERROR(MATCH($F13,'Deduction Type Matrix'!$A$2:$A$17,0),MATCH($F13,'Deduction Type Matrix'!$B$2:$B$17,0))))</f>
      </c>
      <c r="M13" s="2">
        <f>IF(AND(AND(OR($F13="shortfall",$F13="damaged-goods",$F13="Shortfall / short-delivery",$F13="Damaged goods"),AND($C13&lt;&gt;"",$D13&lt;&gt;"",$D13-$C13&gt;30)),OR(UPPER($E13)="Y",UPPER($E13)="YES")),"Fresh produce claim raised more than 30 days after delivery.",IF(AND(OR($F13="shortfall",$F13="damaged-goods",$F13="Shortfall / short-delivery",$F13="Damaged goods"),AND($C13&lt;&gt;"",$D13&lt;&gt;"",$D13-$C13&gt;30)),"If this line is fresh produce, check why the claim was raised more than 30 days after delivery.",IF($I13="missing proof","Await line-level proof from the retailer.",IF($I13="Code risk","Check Code coverage, agreement basis, and retailer conditions.",IF($I13="worth challenging","Reconcile this line against prior credits, timing, and support.","")))))</f>
      </c>
      <c r="N13">
        <f>IF($F13="","",IF(AND(AND(OR($F13="shortfall",$F13="damaged-goods",$F13="Shortfall / short-delivery",$F13="Damaged goods"),AND($C13&lt;&gt;"",$D13&lt;&gt;"",$D13-$C13&gt;30)),OR(UPPER($E13)="Y",UPPER($E13)="YES")),"High",IF(OR($I13="Code risk",$H13&gt;=5000),"High",IF(OR($I13="missing proof",$H13&gt;=1000),"Medium","Low"))))</f>
      </c>
      <c r="O13" t="inlineStr">
        <is>
          <t/>
        </is>
      </c>
      <c r="P13" t="inlineStr">
        <is>
          <t/>
        </is>
      </c>
    </row>
    <row r="14">
      <c r="A14" t="inlineStr">
        <is>
          <t/>
        </is>
      </c>
      <c r="B14" t="inlineStr" s="4">
        <is>
          <t/>
        </is>
      </c>
      <c r="C14" t="inlineStr" s="4">
        <is>
          <t/>
        </is>
      </c>
      <c r="D14" t="inlineStr" s="4">
        <is>
          <t/>
        </is>
      </c>
      <c r="E14" t="inlineStr">
        <is>
          <t/>
        </is>
      </c>
      <c r="F14" t="inlineStr" s="2">
        <is>
          <t/>
        </is>
      </c>
      <c r="G14" t="inlineStr" s="2">
        <is>
          <t/>
        </is>
      </c>
      <c r="H14" s="3">
        <v>0</v>
      </c>
      <c r="I14">
        <f>IF($F14="","",INDEX('Deduction Type Matrix'!$C$2:$C$17,IFERROR(MATCH($F14,'Deduction Type Matrix'!$A$2:$A$17,0),MATCH($F14,'Deduction Type Matrix'!$B$2:$B$17,0))))</f>
      </c>
      <c r="J14" s="2">
        <f>IF($F14="","",INDEX('Deduction Type Matrix'!$D$2:$D$17,IFERROR(MATCH($F14,'Deduction Type Matrix'!$A$2:$A$17,0),MATCH($F14,'Deduction Type Matrix'!$B$2:$B$17,0))))</f>
      </c>
      <c r="K14" s="2">
        <f>IF($F14="","",INDEX('Deduction Type Matrix'!$E$2:$E$17,IFERROR(MATCH($F14,'Deduction Type Matrix'!$A$2:$A$17,0),MATCH($F14,'Deduction Type Matrix'!$B$2:$B$17,0))))</f>
      </c>
      <c r="L14" s="2">
        <f>IF($F14="","",INDEX('Deduction Type Matrix'!$F$2:$F$17,IFERROR(MATCH($F14,'Deduction Type Matrix'!$A$2:$A$17,0),MATCH($F14,'Deduction Type Matrix'!$B$2:$B$17,0))))</f>
      </c>
      <c r="M14" s="2">
        <f>IF(AND(AND(OR($F14="shortfall",$F14="damaged-goods",$F14="Shortfall / short-delivery",$F14="Damaged goods"),AND($C14&lt;&gt;"",$D14&lt;&gt;"",$D14-$C14&gt;30)),OR(UPPER($E14)="Y",UPPER($E14)="YES")),"Fresh produce claim raised more than 30 days after delivery.",IF(AND(OR($F14="shortfall",$F14="damaged-goods",$F14="Shortfall / short-delivery",$F14="Damaged goods"),AND($C14&lt;&gt;"",$D14&lt;&gt;"",$D14-$C14&gt;30)),"If this line is fresh produce, check why the claim was raised more than 30 days after delivery.",IF($I14="missing proof","Await line-level proof from the retailer.",IF($I14="Code risk","Check Code coverage, agreement basis, and retailer conditions.",IF($I14="worth challenging","Reconcile this line against prior credits, timing, and support.","")))))</f>
      </c>
      <c r="N14">
        <f>IF($F14="","",IF(AND(AND(OR($F14="shortfall",$F14="damaged-goods",$F14="Shortfall / short-delivery",$F14="Damaged goods"),AND($C14&lt;&gt;"",$D14&lt;&gt;"",$D14-$C14&gt;30)),OR(UPPER($E14)="Y",UPPER($E14)="YES")),"High",IF(OR($I14="Code risk",$H14&gt;=5000),"High",IF(OR($I14="missing proof",$H14&gt;=1000),"Medium","Low"))))</f>
      </c>
      <c r="O14" t="inlineStr">
        <is>
          <t/>
        </is>
      </c>
      <c r="P14" t="inlineStr">
        <is>
          <t/>
        </is>
      </c>
    </row>
    <row r="15">
      <c r="A15" t="inlineStr">
        <is>
          <t/>
        </is>
      </c>
      <c r="B15" t="inlineStr" s="4">
        <is>
          <t/>
        </is>
      </c>
      <c r="C15" t="inlineStr" s="4">
        <is>
          <t/>
        </is>
      </c>
      <c r="D15" t="inlineStr" s="4">
        <is>
          <t/>
        </is>
      </c>
      <c r="E15" t="inlineStr">
        <is>
          <t/>
        </is>
      </c>
      <c r="F15" t="inlineStr" s="2">
        <is>
          <t/>
        </is>
      </c>
      <c r="G15" t="inlineStr" s="2">
        <is>
          <t/>
        </is>
      </c>
      <c r="H15" s="3">
        <v>0</v>
      </c>
      <c r="I15">
        <f>IF($F15="","",INDEX('Deduction Type Matrix'!$C$2:$C$17,IFERROR(MATCH($F15,'Deduction Type Matrix'!$A$2:$A$17,0),MATCH($F15,'Deduction Type Matrix'!$B$2:$B$17,0))))</f>
      </c>
      <c r="J15" s="2">
        <f>IF($F15="","",INDEX('Deduction Type Matrix'!$D$2:$D$17,IFERROR(MATCH($F15,'Deduction Type Matrix'!$A$2:$A$17,0),MATCH($F15,'Deduction Type Matrix'!$B$2:$B$17,0))))</f>
      </c>
      <c r="K15" s="2">
        <f>IF($F15="","",INDEX('Deduction Type Matrix'!$E$2:$E$17,IFERROR(MATCH($F15,'Deduction Type Matrix'!$A$2:$A$17,0),MATCH($F15,'Deduction Type Matrix'!$B$2:$B$17,0))))</f>
      </c>
      <c r="L15" s="2">
        <f>IF($F15="","",INDEX('Deduction Type Matrix'!$F$2:$F$17,IFERROR(MATCH($F15,'Deduction Type Matrix'!$A$2:$A$17,0),MATCH($F15,'Deduction Type Matrix'!$B$2:$B$17,0))))</f>
      </c>
      <c r="M15" s="2">
        <f>IF(AND(AND(OR($F15="shortfall",$F15="damaged-goods",$F15="Shortfall / short-delivery",$F15="Damaged goods"),AND($C15&lt;&gt;"",$D15&lt;&gt;"",$D15-$C15&gt;30)),OR(UPPER($E15)="Y",UPPER($E15)="YES")),"Fresh produce claim raised more than 30 days after delivery.",IF(AND(OR($F15="shortfall",$F15="damaged-goods",$F15="Shortfall / short-delivery",$F15="Damaged goods"),AND($C15&lt;&gt;"",$D15&lt;&gt;"",$D15-$C15&gt;30)),"If this line is fresh produce, check why the claim was raised more than 30 days after delivery.",IF($I15="missing proof","Await line-level proof from the retailer.",IF($I15="Code risk","Check Code coverage, agreement basis, and retailer conditions.",IF($I15="worth challenging","Reconcile this line against prior credits, timing, and support.","")))))</f>
      </c>
      <c r="N15">
        <f>IF($F15="","",IF(AND(AND(OR($F15="shortfall",$F15="damaged-goods",$F15="Shortfall / short-delivery",$F15="Damaged goods"),AND($C15&lt;&gt;"",$D15&lt;&gt;"",$D15-$C15&gt;30)),OR(UPPER($E15)="Y",UPPER($E15)="YES")),"High",IF(OR($I15="Code risk",$H15&gt;=5000),"High",IF(OR($I15="missing proof",$H15&gt;=1000),"Medium","Low"))))</f>
      </c>
      <c r="O15" t="inlineStr">
        <is>
          <t/>
        </is>
      </c>
      <c r="P15" t="inlineStr">
        <is>
          <t/>
        </is>
      </c>
    </row>
    <row r="16">
      <c r="A16" t="inlineStr">
        <is>
          <t/>
        </is>
      </c>
      <c r="B16" t="inlineStr" s="4">
        <is>
          <t/>
        </is>
      </c>
      <c r="C16" t="inlineStr" s="4">
        <is>
          <t/>
        </is>
      </c>
      <c r="D16" t="inlineStr" s="4">
        <is>
          <t/>
        </is>
      </c>
      <c r="E16" t="inlineStr">
        <is>
          <t/>
        </is>
      </c>
      <c r="F16" t="inlineStr" s="2">
        <is>
          <t/>
        </is>
      </c>
      <c r="G16" t="inlineStr" s="2">
        <is>
          <t/>
        </is>
      </c>
      <c r="H16" s="3">
        <v>0</v>
      </c>
      <c r="I16">
        <f>IF($F16="","",INDEX('Deduction Type Matrix'!$C$2:$C$17,IFERROR(MATCH($F16,'Deduction Type Matrix'!$A$2:$A$17,0),MATCH($F16,'Deduction Type Matrix'!$B$2:$B$17,0))))</f>
      </c>
      <c r="J16" s="2">
        <f>IF($F16="","",INDEX('Deduction Type Matrix'!$D$2:$D$17,IFERROR(MATCH($F16,'Deduction Type Matrix'!$A$2:$A$17,0),MATCH($F16,'Deduction Type Matrix'!$B$2:$B$17,0))))</f>
      </c>
      <c r="K16" s="2">
        <f>IF($F16="","",INDEX('Deduction Type Matrix'!$E$2:$E$17,IFERROR(MATCH($F16,'Deduction Type Matrix'!$A$2:$A$17,0),MATCH($F16,'Deduction Type Matrix'!$B$2:$B$17,0))))</f>
      </c>
      <c r="L16" s="2">
        <f>IF($F16="","",INDEX('Deduction Type Matrix'!$F$2:$F$17,IFERROR(MATCH($F16,'Deduction Type Matrix'!$A$2:$A$17,0),MATCH($F16,'Deduction Type Matrix'!$B$2:$B$17,0))))</f>
      </c>
      <c r="M16" s="2">
        <f>IF(AND(AND(OR($F16="shortfall",$F16="damaged-goods",$F16="Shortfall / short-delivery",$F16="Damaged goods"),AND($C16&lt;&gt;"",$D16&lt;&gt;"",$D16-$C16&gt;30)),OR(UPPER($E16)="Y",UPPER($E16)="YES")),"Fresh produce claim raised more than 30 days after delivery.",IF(AND(OR($F16="shortfall",$F16="damaged-goods",$F16="Shortfall / short-delivery",$F16="Damaged goods"),AND($C16&lt;&gt;"",$D16&lt;&gt;"",$D16-$C16&gt;30)),"If this line is fresh produce, check why the claim was raised more than 30 days after delivery.",IF($I16="missing proof","Await line-level proof from the retailer.",IF($I16="Code risk","Check Code coverage, agreement basis, and retailer conditions.",IF($I16="worth challenging","Reconcile this line against prior credits, timing, and support.","")))))</f>
      </c>
      <c r="N16">
        <f>IF($F16="","",IF(AND(AND(OR($F16="shortfall",$F16="damaged-goods",$F16="Shortfall / short-delivery",$F16="Damaged goods"),AND($C16&lt;&gt;"",$D16&lt;&gt;"",$D16-$C16&gt;30)),OR(UPPER($E16)="Y",UPPER($E16)="YES")),"High",IF(OR($I16="Code risk",$H16&gt;=5000),"High",IF(OR($I16="missing proof",$H16&gt;=1000),"Medium","Low"))))</f>
      </c>
      <c r="O16" t="inlineStr">
        <is>
          <t/>
        </is>
      </c>
      <c r="P16" t="inlineStr">
        <is>
          <t/>
        </is>
      </c>
    </row>
    <row r="17">
      <c r="A17" t="inlineStr">
        <is>
          <t/>
        </is>
      </c>
      <c r="B17" t="inlineStr" s="4">
        <is>
          <t/>
        </is>
      </c>
      <c r="C17" t="inlineStr" s="4">
        <is>
          <t/>
        </is>
      </c>
      <c r="D17" t="inlineStr" s="4">
        <is>
          <t/>
        </is>
      </c>
      <c r="E17" t="inlineStr">
        <is>
          <t/>
        </is>
      </c>
      <c r="F17" t="inlineStr" s="2">
        <is>
          <t/>
        </is>
      </c>
      <c r="G17" t="inlineStr" s="2">
        <is>
          <t/>
        </is>
      </c>
      <c r="H17" s="3">
        <v>0</v>
      </c>
      <c r="I17">
        <f>IF($F17="","",INDEX('Deduction Type Matrix'!$C$2:$C$17,IFERROR(MATCH($F17,'Deduction Type Matrix'!$A$2:$A$17,0),MATCH($F17,'Deduction Type Matrix'!$B$2:$B$17,0))))</f>
      </c>
      <c r="J17" s="2">
        <f>IF($F17="","",INDEX('Deduction Type Matrix'!$D$2:$D$17,IFERROR(MATCH($F17,'Deduction Type Matrix'!$A$2:$A$17,0),MATCH($F17,'Deduction Type Matrix'!$B$2:$B$17,0))))</f>
      </c>
      <c r="K17" s="2">
        <f>IF($F17="","",INDEX('Deduction Type Matrix'!$E$2:$E$17,IFERROR(MATCH($F17,'Deduction Type Matrix'!$A$2:$A$17,0),MATCH($F17,'Deduction Type Matrix'!$B$2:$B$17,0))))</f>
      </c>
      <c r="L17" s="2">
        <f>IF($F17="","",INDEX('Deduction Type Matrix'!$F$2:$F$17,IFERROR(MATCH($F17,'Deduction Type Matrix'!$A$2:$A$17,0),MATCH($F17,'Deduction Type Matrix'!$B$2:$B$17,0))))</f>
      </c>
      <c r="M17" s="2">
        <f>IF(AND(AND(OR($F17="shortfall",$F17="damaged-goods",$F17="Shortfall / short-delivery",$F17="Damaged goods"),AND($C17&lt;&gt;"",$D17&lt;&gt;"",$D17-$C17&gt;30)),OR(UPPER($E17)="Y",UPPER($E17)="YES")),"Fresh produce claim raised more than 30 days after delivery.",IF(AND(OR($F17="shortfall",$F17="damaged-goods",$F17="Shortfall / short-delivery",$F17="Damaged goods"),AND($C17&lt;&gt;"",$D17&lt;&gt;"",$D17-$C17&gt;30)),"If this line is fresh produce, check why the claim was raised more than 30 days after delivery.",IF($I17="missing proof","Await line-level proof from the retailer.",IF($I17="Code risk","Check Code coverage, agreement basis, and retailer conditions.",IF($I17="worth challenging","Reconcile this line against prior credits, timing, and support.","")))))</f>
      </c>
      <c r="N17">
        <f>IF($F17="","",IF(AND(AND(OR($F17="shortfall",$F17="damaged-goods",$F17="Shortfall / short-delivery",$F17="Damaged goods"),AND($C17&lt;&gt;"",$D17&lt;&gt;"",$D17-$C17&gt;30)),OR(UPPER($E17)="Y",UPPER($E17)="YES")),"High",IF(OR($I17="Code risk",$H17&gt;=5000),"High",IF(OR($I17="missing proof",$H17&gt;=1000),"Medium","Low"))))</f>
      </c>
      <c r="O17" t="inlineStr">
        <is>
          <t/>
        </is>
      </c>
      <c r="P17" t="inlineStr">
        <is>
          <t/>
        </is>
      </c>
    </row>
    <row r="18">
      <c r="A18" t="inlineStr">
        <is>
          <t/>
        </is>
      </c>
      <c r="B18" t="inlineStr" s="4">
        <is>
          <t/>
        </is>
      </c>
      <c r="C18" t="inlineStr" s="4">
        <is>
          <t/>
        </is>
      </c>
      <c r="D18" t="inlineStr" s="4">
        <is>
          <t/>
        </is>
      </c>
      <c r="E18" t="inlineStr">
        <is>
          <t/>
        </is>
      </c>
      <c r="F18" t="inlineStr" s="2">
        <is>
          <t/>
        </is>
      </c>
      <c r="G18" t="inlineStr" s="2">
        <is>
          <t/>
        </is>
      </c>
      <c r="H18" s="3">
        <v>0</v>
      </c>
      <c r="I18">
        <f>IF($F18="","",INDEX('Deduction Type Matrix'!$C$2:$C$17,IFERROR(MATCH($F18,'Deduction Type Matrix'!$A$2:$A$17,0),MATCH($F18,'Deduction Type Matrix'!$B$2:$B$17,0))))</f>
      </c>
      <c r="J18" s="2">
        <f>IF($F18="","",INDEX('Deduction Type Matrix'!$D$2:$D$17,IFERROR(MATCH($F18,'Deduction Type Matrix'!$A$2:$A$17,0),MATCH($F18,'Deduction Type Matrix'!$B$2:$B$17,0))))</f>
      </c>
      <c r="K18" s="2">
        <f>IF($F18="","",INDEX('Deduction Type Matrix'!$E$2:$E$17,IFERROR(MATCH($F18,'Deduction Type Matrix'!$A$2:$A$17,0),MATCH($F18,'Deduction Type Matrix'!$B$2:$B$17,0))))</f>
      </c>
      <c r="L18" s="2">
        <f>IF($F18="","",INDEX('Deduction Type Matrix'!$F$2:$F$17,IFERROR(MATCH($F18,'Deduction Type Matrix'!$A$2:$A$17,0),MATCH($F18,'Deduction Type Matrix'!$B$2:$B$17,0))))</f>
      </c>
      <c r="M18" s="2">
        <f>IF(AND(AND(OR($F18="shortfall",$F18="damaged-goods",$F18="Shortfall / short-delivery",$F18="Damaged goods"),AND($C18&lt;&gt;"",$D18&lt;&gt;"",$D18-$C18&gt;30)),OR(UPPER($E18)="Y",UPPER($E18)="YES")),"Fresh produce claim raised more than 30 days after delivery.",IF(AND(OR($F18="shortfall",$F18="damaged-goods",$F18="Shortfall / short-delivery",$F18="Damaged goods"),AND($C18&lt;&gt;"",$D18&lt;&gt;"",$D18-$C18&gt;30)),"If this line is fresh produce, check why the claim was raised more than 30 days after delivery.",IF($I18="missing proof","Await line-level proof from the retailer.",IF($I18="Code risk","Check Code coverage, agreement basis, and retailer conditions.",IF($I18="worth challenging","Reconcile this line against prior credits, timing, and support.","")))))</f>
      </c>
      <c r="N18">
        <f>IF($F18="","",IF(AND(AND(OR($F18="shortfall",$F18="damaged-goods",$F18="Shortfall / short-delivery",$F18="Damaged goods"),AND($C18&lt;&gt;"",$D18&lt;&gt;"",$D18-$C18&gt;30)),OR(UPPER($E18)="Y",UPPER($E18)="YES")),"High",IF(OR($I18="Code risk",$H18&gt;=5000),"High",IF(OR($I18="missing proof",$H18&gt;=1000),"Medium","Low"))))</f>
      </c>
      <c r="O18" t="inlineStr">
        <is>
          <t/>
        </is>
      </c>
      <c r="P18" t="inlineStr">
        <is>
          <t/>
        </is>
      </c>
    </row>
    <row r="19">
      <c r="A19" t="inlineStr">
        <is>
          <t/>
        </is>
      </c>
      <c r="B19" t="inlineStr" s="4">
        <is>
          <t/>
        </is>
      </c>
      <c r="C19" t="inlineStr" s="4">
        <is>
          <t/>
        </is>
      </c>
      <c r="D19" t="inlineStr" s="4">
        <is>
          <t/>
        </is>
      </c>
      <c r="E19" t="inlineStr">
        <is>
          <t/>
        </is>
      </c>
      <c r="F19" t="inlineStr" s="2">
        <is>
          <t/>
        </is>
      </c>
      <c r="G19" t="inlineStr" s="2">
        <is>
          <t/>
        </is>
      </c>
      <c r="H19" s="3">
        <v>0</v>
      </c>
      <c r="I19">
        <f>IF($F19="","",INDEX('Deduction Type Matrix'!$C$2:$C$17,IFERROR(MATCH($F19,'Deduction Type Matrix'!$A$2:$A$17,0),MATCH($F19,'Deduction Type Matrix'!$B$2:$B$17,0))))</f>
      </c>
      <c r="J19" s="2">
        <f>IF($F19="","",INDEX('Deduction Type Matrix'!$D$2:$D$17,IFERROR(MATCH($F19,'Deduction Type Matrix'!$A$2:$A$17,0),MATCH($F19,'Deduction Type Matrix'!$B$2:$B$17,0))))</f>
      </c>
      <c r="K19" s="2">
        <f>IF($F19="","",INDEX('Deduction Type Matrix'!$E$2:$E$17,IFERROR(MATCH($F19,'Deduction Type Matrix'!$A$2:$A$17,0),MATCH($F19,'Deduction Type Matrix'!$B$2:$B$17,0))))</f>
      </c>
      <c r="L19" s="2">
        <f>IF($F19="","",INDEX('Deduction Type Matrix'!$F$2:$F$17,IFERROR(MATCH($F19,'Deduction Type Matrix'!$A$2:$A$17,0),MATCH($F19,'Deduction Type Matrix'!$B$2:$B$17,0))))</f>
      </c>
      <c r="M19" s="2">
        <f>IF(AND(AND(OR($F19="shortfall",$F19="damaged-goods",$F19="Shortfall / short-delivery",$F19="Damaged goods"),AND($C19&lt;&gt;"",$D19&lt;&gt;"",$D19-$C19&gt;30)),OR(UPPER($E19)="Y",UPPER($E19)="YES")),"Fresh produce claim raised more than 30 days after delivery.",IF(AND(OR($F19="shortfall",$F19="damaged-goods",$F19="Shortfall / short-delivery",$F19="Damaged goods"),AND($C19&lt;&gt;"",$D19&lt;&gt;"",$D19-$C19&gt;30)),"If this line is fresh produce, check why the claim was raised more than 30 days after delivery.",IF($I19="missing proof","Await line-level proof from the retailer.",IF($I19="Code risk","Check Code coverage, agreement basis, and retailer conditions.",IF($I19="worth challenging","Reconcile this line against prior credits, timing, and support.","")))))</f>
      </c>
      <c r="N19">
        <f>IF($F19="","",IF(AND(AND(OR($F19="shortfall",$F19="damaged-goods",$F19="Shortfall / short-delivery",$F19="Damaged goods"),AND($C19&lt;&gt;"",$D19&lt;&gt;"",$D19-$C19&gt;30)),OR(UPPER($E19)="Y",UPPER($E19)="YES")),"High",IF(OR($I19="Code risk",$H19&gt;=5000),"High",IF(OR($I19="missing proof",$H19&gt;=1000),"Medium","Low"))))</f>
      </c>
      <c r="O19" t="inlineStr">
        <is>
          <t/>
        </is>
      </c>
      <c r="P19" t="inlineStr">
        <is>
          <t/>
        </is>
      </c>
    </row>
    <row r="20">
      <c r="A20" t="inlineStr">
        <is>
          <t/>
        </is>
      </c>
      <c r="B20" t="inlineStr" s="4">
        <is>
          <t/>
        </is>
      </c>
      <c r="C20" t="inlineStr" s="4">
        <is>
          <t/>
        </is>
      </c>
      <c r="D20" t="inlineStr" s="4">
        <is>
          <t/>
        </is>
      </c>
      <c r="E20" t="inlineStr">
        <is>
          <t/>
        </is>
      </c>
      <c r="F20" t="inlineStr" s="2">
        <is>
          <t/>
        </is>
      </c>
      <c r="G20" t="inlineStr" s="2">
        <is>
          <t/>
        </is>
      </c>
      <c r="H20" s="3">
        <v>0</v>
      </c>
      <c r="I20">
        <f>IF($F20="","",INDEX('Deduction Type Matrix'!$C$2:$C$17,IFERROR(MATCH($F20,'Deduction Type Matrix'!$A$2:$A$17,0),MATCH($F20,'Deduction Type Matrix'!$B$2:$B$17,0))))</f>
      </c>
      <c r="J20" s="2">
        <f>IF($F20="","",INDEX('Deduction Type Matrix'!$D$2:$D$17,IFERROR(MATCH($F20,'Deduction Type Matrix'!$A$2:$A$17,0),MATCH($F20,'Deduction Type Matrix'!$B$2:$B$17,0))))</f>
      </c>
      <c r="K20" s="2">
        <f>IF($F20="","",INDEX('Deduction Type Matrix'!$E$2:$E$17,IFERROR(MATCH($F20,'Deduction Type Matrix'!$A$2:$A$17,0),MATCH($F20,'Deduction Type Matrix'!$B$2:$B$17,0))))</f>
      </c>
      <c r="L20" s="2">
        <f>IF($F20="","",INDEX('Deduction Type Matrix'!$F$2:$F$17,IFERROR(MATCH($F20,'Deduction Type Matrix'!$A$2:$A$17,0),MATCH($F20,'Deduction Type Matrix'!$B$2:$B$17,0))))</f>
      </c>
      <c r="M20" s="2">
        <f>IF(AND(AND(OR($F20="shortfall",$F20="damaged-goods",$F20="Shortfall / short-delivery",$F20="Damaged goods"),AND($C20&lt;&gt;"",$D20&lt;&gt;"",$D20-$C20&gt;30)),OR(UPPER($E20)="Y",UPPER($E20)="YES")),"Fresh produce claim raised more than 30 days after delivery.",IF(AND(OR($F20="shortfall",$F20="damaged-goods",$F20="Shortfall / short-delivery",$F20="Damaged goods"),AND($C20&lt;&gt;"",$D20&lt;&gt;"",$D20-$C20&gt;30)),"If this line is fresh produce, check why the claim was raised more than 30 days after delivery.",IF($I20="missing proof","Await line-level proof from the retailer.",IF($I20="Code risk","Check Code coverage, agreement basis, and retailer conditions.",IF($I20="worth challenging","Reconcile this line against prior credits, timing, and support.","")))))</f>
      </c>
      <c r="N20">
        <f>IF($F20="","",IF(AND(AND(OR($F20="shortfall",$F20="damaged-goods",$F20="Shortfall / short-delivery",$F20="Damaged goods"),AND($C20&lt;&gt;"",$D20&lt;&gt;"",$D20-$C20&gt;30)),OR(UPPER($E20)="Y",UPPER($E20)="YES")),"High",IF(OR($I20="Code risk",$H20&gt;=5000),"High",IF(OR($I20="missing proof",$H20&gt;=1000),"Medium","Low"))))</f>
      </c>
      <c r="O20" t="inlineStr">
        <is>
          <t/>
        </is>
      </c>
      <c r="P20" t="inlineStr">
        <is>
          <t/>
        </is>
      </c>
    </row>
    <row r="21">
      <c r="A21" t="inlineStr">
        <is>
          <t/>
        </is>
      </c>
      <c r="B21" t="inlineStr" s="4">
        <is>
          <t/>
        </is>
      </c>
      <c r="C21" t="inlineStr" s="4">
        <is>
          <t/>
        </is>
      </c>
      <c r="D21" t="inlineStr" s="4">
        <is>
          <t/>
        </is>
      </c>
      <c r="E21" t="inlineStr">
        <is>
          <t/>
        </is>
      </c>
      <c r="F21" t="inlineStr" s="2">
        <is>
          <t/>
        </is>
      </c>
      <c r="G21" t="inlineStr" s="2">
        <is>
          <t/>
        </is>
      </c>
      <c r="H21" s="3">
        <v>0</v>
      </c>
      <c r="I21">
        <f>IF($F21="","",INDEX('Deduction Type Matrix'!$C$2:$C$17,IFERROR(MATCH($F21,'Deduction Type Matrix'!$A$2:$A$17,0),MATCH($F21,'Deduction Type Matrix'!$B$2:$B$17,0))))</f>
      </c>
      <c r="J21" s="2">
        <f>IF($F21="","",INDEX('Deduction Type Matrix'!$D$2:$D$17,IFERROR(MATCH($F21,'Deduction Type Matrix'!$A$2:$A$17,0),MATCH($F21,'Deduction Type Matrix'!$B$2:$B$17,0))))</f>
      </c>
      <c r="K21" s="2">
        <f>IF($F21="","",INDEX('Deduction Type Matrix'!$E$2:$E$17,IFERROR(MATCH($F21,'Deduction Type Matrix'!$A$2:$A$17,0),MATCH($F21,'Deduction Type Matrix'!$B$2:$B$17,0))))</f>
      </c>
      <c r="L21" s="2">
        <f>IF($F21="","",INDEX('Deduction Type Matrix'!$F$2:$F$17,IFERROR(MATCH($F21,'Deduction Type Matrix'!$A$2:$A$17,0),MATCH($F21,'Deduction Type Matrix'!$B$2:$B$17,0))))</f>
      </c>
      <c r="M21" s="2">
        <f>IF(AND(AND(OR($F21="shortfall",$F21="damaged-goods",$F21="Shortfall / short-delivery",$F21="Damaged goods"),AND($C21&lt;&gt;"",$D21&lt;&gt;"",$D21-$C21&gt;30)),OR(UPPER($E21)="Y",UPPER($E21)="YES")),"Fresh produce claim raised more than 30 days after delivery.",IF(AND(OR($F21="shortfall",$F21="damaged-goods",$F21="Shortfall / short-delivery",$F21="Damaged goods"),AND($C21&lt;&gt;"",$D21&lt;&gt;"",$D21-$C21&gt;30)),"If this line is fresh produce, check why the claim was raised more than 30 days after delivery.",IF($I21="missing proof","Await line-level proof from the retailer.",IF($I21="Code risk","Check Code coverage, agreement basis, and retailer conditions.",IF($I21="worth challenging","Reconcile this line against prior credits, timing, and support.","")))))</f>
      </c>
      <c r="N21">
        <f>IF($F21="","",IF(AND(AND(OR($F21="shortfall",$F21="damaged-goods",$F21="Shortfall / short-delivery",$F21="Damaged goods"),AND($C21&lt;&gt;"",$D21&lt;&gt;"",$D21-$C21&gt;30)),OR(UPPER($E21)="Y",UPPER($E21)="YES")),"High",IF(OR($I21="Code risk",$H21&gt;=5000),"High",IF(OR($I21="missing proof",$H21&gt;=1000),"Medium","Low"))))</f>
      </c>
      <c r="O21" t="inlineStr">
        <is>
          <t/>
        </is>
      </c>
      <c r="P21" t="inlineStr">
        <is>
          <t/>
        </is>
      </c>
    </row>
    <row r="22">
      <c r="A22" t="inlineStr">
        <is>
          <t/>
        </is>
      </c>
      <c r="B22" t="inlineStr" s="4">
        <is>
          <t/>
        </is>
      </c>
      <c r="C22" t="inlineStr" s="4">
        <is>
          <t/>
        </is>
      </c>
      <c r="D22" t="inlineStr" s="4">
        <is>
          <t/>
        </is>
      </c>
      <c r="E22" t="inlineStr">
        <is>
          <t/>
        </is>
      </c>
      <c r="F22" t="inlineStr" s="2">
        <is>
          <t/>
        </is>
      </c>
      <c r="G22" t="inlineStr" s="2">
        <is>
          <t/>
        </is>
      </c>
      <c r="H22" s="3">
        <v>0</v>
      </c>
      <c r="I22">
        <f>IF($F22="","",INDEX('Deduction Type Matrix'!$C$2:$C$17,IFERROR(MATCH($F22,'Deduction Type Matrix'!$A$2:$A$17,0),MATCH($F22,'Deduction Type Matrix'!$B$2:$B$17,0))))</f>
      </c>
      <c r="J22" s="2">
        <f>IF($F22="","",INDEX('Deduction Type Matrix'!$D$2:$D$17,IFERROR(MATCH($F22,'Deduction Type Matrix'!$A$2:$A$17,0),MATCH($F22,'Deduction Type Matrix'!$B$2:$B$17,0))))</f>
      </c>
      <c r="K22" s="2">
        <f>IF($F22="","",INDEX('Deduction Type Matrix'!$E$2:$E$17,IFERROR(MATCH($F22,'Deduction Type Matrix'!$A$2:$A$17,0),MATCH($F22,'Deduction Type Matrix'!$B$2:$B$17,0))))</f>
      </c>
      <c r="L22" s="2">
        <f>IF($F22="","",INDEX('Deduction Type Matrix'!$F$2:$F$17,IFERROR(MATCH($F22,'Deduction Type Matrix'!$A$2:$A$17,0),MATCH($F22,'Deduction Type Matrix'!$B$2:$B$17,0))))</f>
      </c>
      <c r="M22" s="2">
        <f>IF(AND(AND(OR($F22="shortfall",$F22="damaged-goods",$F22="Shortfall / short-delivery",$F22="Damaged goods"),AND($C22&lt;&gt;"",$D22&lt;&gt;"",$D22-$C22&gt;30)),OR(UPPER($E22)="Y",UPPER($E22)="YES")),"Fresh produce claim raised more than 30 days after delivery.",IF(AND(OR($F22="shortfall",$F22="damaged-goods",$F22="Shortfall / short-delivery",$F22="Damaged goods"),AND($C22&lt;&gt;"",$D22&lt;&gt;"",$D22-$C22&gt;30)),"If this line is fresh produce, check why the claim was raised more than 30 days after delivery.",IF($I22="missing proof","Await line-level proof from the retailer.",IF($I22="Code risk","Check Code coverage, agreement basis, and retailer conditions.",IF($I22="worth challenging","Reconcile this line against prior credits, timing, and support.","")))))</f>
      </c>
      <c r="N22">
        <f>IF($F22="","",IF(AND(AND(OR($F22="shortfall",$F22="damaged-goods",$F22="Shortfall / short-delivery",$F22="Damaged goods"),AND($C22&lt;&gt;"",$D22&lt;&gt;"",$D22-$C22&gt;30)),OR(UPPER($E22)="Y",UPPER($E22)="YES")),"High",IF(OR($I22="Code risk",$H22&gt;=5000),"High",IF(OR($I22="missing proof",$H22&gt;=1000),"Medium","Low"))))</f>
      </c>
      <c r="O22" t="inlineStr">
        <is>
          <t/>
        </is>
      </c>
      <c r="P22" t="inlineStr">
        <is>
          <t/>
        </is>
      </c>
    </row>
    <row r="23">
      <c r="A23" t="inlineStr">
        <is>
          <t/>
        </is>
      </c>
      <c r="B23" t="inlineStr" s="4">
        <is>
          <t/>
        </is>
      </c>
      <c r="C23" t="inlineStr" s="4">
        <is>
          <t/>
        </is>
      </c>
      <c r="D23" t="inlineStr" s="4">
        <is>
          <t/>
        </is>
      </c>
      <c r="E23" t="inlineStr">
        <is>
          <t/>
        </is>
      </c>
      <c r="F23" t="inlineStr" s="2">
        <is>
          <t/>
        </is>
      </c>
      <c r="G23" t="inlineStr" s="2">
        <is>
          <t/>
        </is>
      </c>
      <c r="H23" s="3">
        <v>0</v>
      </c>
      <c r="I23">
        <f>IF($F23="","",INDEX('Deduction Type Matrix'!$C$2:$C$17,IFERROR(MATCH($F23,'Deduction Type Matrix'!$A$2:$A$17,0),MATCH($F23,'Deduction Type Matrix'!$B$2:$B$17,0))))</f>
      </c>
      <c r="J23" s="2">
        <f>IF($F23="","",INDEX('Deduction Type Matrix'!$D$2:$D$17,IFERROR(MATCH($F23,'Deduction Type Matrix'!$A$2:$A$17,0),MATCH($F23,'Deduction Type Matrix'!$B$2:$B$17,0))))</f>
      </c>
      <c r="K23" s="2">
        <f>IF($F23="","",INDEX('Deduction Type Matrix'!$E$2:$E$17,IFERROR(MATCH($F23,'Deduction Type Matrix'!$A$2:$A$17,0),MATCH($F23,'Deduction Type Matrix'!$B$2:$B$17,0))))</f>
      </c>
      <c r="L23" s="2">
        <f>IF($F23="","",INDEX('Deduction Type Matrix'!$F$2:$F$17,IFERROR(MATCH($F23,'Deduction Type Matrix'!$A$2:$A$17,0),MATCH($F23,'Deduction Type Matrix'!$B$2:$B$17,0))))</f>
      </c>
      <c r="M23" s="2">
        <f>IF(AND(AND(OR($F23="shortfall",$F23="damaged-goods",$F23="Shortfall / short-delivery",$F23="Damaged goods"),AND($C23&lt;&gt;"",$D23&lt;&gt;"",$D23-$C23&gt;30)),OR(UPPER($E23)="Y",UPPER($E23)="YES")),"Fresh produce claim raised more than 30 days after delivery.",IF(AND(OR($F23="shortfall",$F23="damaged-goods",$F23="Shortfall / short-delivery",$F23="Damaged goods"),AND($C23&lt;&gt;"",$D23&lt;&gt;"",$D23-$C23&gt;30)),"If this line is fresh produce, check why the claim was raised more than 30 days after delivery.",IF($I23="missing proof","Await line-level proof from the retailer.",IF($I23="Code risk","Check Code coverage, agreement basis, and retailer conditions.",IF($I23="worth challenging","Reconcile this line against prior credits, timing, and support.","")))))</f>
      </c>
      <c r="N23">
        <f>IF($F23="","",IF(AND(AND(OR($F23="shortfall",$F23="damaged-goods",$F23="Shortfall / short-delivery",$F23="Damaged goods"),AND($C23&lt;&gt;"",$D23&lt;&gt;"",$D23-$C23&gt;30)),OR(UPPER($E23)="Y",UPPER($E23)="YES")),"High",IF(OR($I23="Code risk",$H23&gt;=5000),"High",IF(OR($I23="missing proof",$H23&gt;=1000),"Medium","Low"))))</f>
      </c>
      <c r="O23" t="inlineStr">
        <is>
          <t/>
        </is>
      </c>
      <c r="P23" t="inlineStr">
        <is>
          <t/>
        </is>
      </c>
    </row>
    <row r="24">
      <c r="A24" t="inlineStr">
        <is>
          <t/>
        </is>
      </c>
      <c r="B24" t="inlineStr" s="4">
        <is>
          <t/>
        </is>
      </c>
      <c r="C24" t="inlineStr" s="4">
        <is>
          <t/>
        </is>
      </c>
      <c r="D24" t="inlineStr" s="4">
        <is>
          <t/>
        </is>
      </c>
      <c r="E24" t="inlineStr">
        <is>
          <t/>
        </is>
      </c>
      <c r="F24" t="inlineStr" s="2">
        <is>
          <t/>
        </is>
      </c>
      <c r="G24" t="inlineStr" s="2">
        <is>
          <t/>
        </is>
      </c>
      <c r="H24" s="3">
        <v>0</v>
      </c>
      <c r="I24">
        <f>IF($F24="","",INDEX('Deduction Type Matrix'!$C$2:$C$17,IFERROR(MATCH($F24,'Deduction Type Matrix'!$A$2:$A$17,0),MATCH($F24,'Deduction Type Matrix'!$B$2:$B$17,0))))</f>
      </c>
      <c r="J24" s="2">
        <f>IF($F24="","",INDEX('Deduction Type Matrix'!$D$2:$D$17,IFERROR(MATCH($F24,'Deduction Type Matrix'!$A$2:$A$17,0),MATCH($F24,'Deduction Type Matrix'!$B$2:$B$17,0))))</f>
      </c>
      <c r="K24" s="2">
        <f>IF($F24="","",INDEX('Deduction Type Matrix'!$E$2:$E$17,IFERROR(MATCH($F24,'Deduction Type Matrix'!$A$2:$A$17,0),MATCH($F24,'Deduction Type Matrix'!$B$2:$B$17,0))))</f>
      </c>
      <c r="L24" s="2">
        <f>IF($F24="","",INDEX('Deduction Type Matrix'!$F$2:$F$17,IFERROR(MATCH($F24,'Deduction Type Matrix'!$A$2:$A$17,0),MATCH($F24,'Deduction Type Matrix'!$B$2:$B$17,0))))</f>
      </c>
      <c r="M24" s="2">
        <f>IF(AND(AND(OR($F24="shortfall",$F24="damaged-goods",$F24="Shortfall / short-delivery",$F24="Damaged goods"),AND($C24&lt;&gt;"",$D24&lt;&gt;"",$D24-$C24&gt;30)),OR(UPPER($E24)="Y",UPPER($E24)="YES")),"Fresh produce claim raised more than 30 days after delivery.",IF(AND(OR($F24="shortfall",$F24="damaged-goods",$F24="Shortfall / short-delivery",$F24="Damaged goods"),AND($C24&lt;&gt;"",$D24&lt;&gt;"",$D24-$C24&gt;30)),"If this line is fresh produce, check why the claim was raised more than 30 days after delivery.",IF($I24="missing proof","Await line-level proof from the retailer.",IF($I24="Code risk","Check Code coverage, agreement basis, and retailer conditions.",IF($I24="worth challenging","Reconcile this line against prior credits, timing, and support.","")))))</f>
      </c>
      <c r="N24">
        <f>IF($F24="","",IF(AND(AND(OR($F24="shortfall",$F24="damaged-goods",$F24="Shortfall / short-delivery",$F24="Damaged goods"),AND($C24&lt;&gt;"",$D24&lt;&gt;"",$D24-$C24&gt;30)),OR(UPPER($E24)="Y",UPPER($E24)="YES")),"High",IF(OR($I24="Code risk",$H24&gt;=5000),"High",IF(OR($I24="missing proof",$H24&gt;=1000),"Medium","Low"))))</f>
      </c>
      <c r="O24" t="inlineStr">
        <is>
          <t/>
        </is>
      </c>
      <c r="P24" t="inlineStr">
        <is>
          <t/>
        </is>
      </c>
    </row>
    <row r="25">
      <c r="A25" t="inlineStr">
        <is>
          <t/>
        </is>
      </c>
      <c r="B25" t="inlineStr" s="4">
        <is>
          <t/>
        </is>
      </c>
      <c r="C25" t="inlineStr" s="4">
        <is>
          <t/>
        </is>
      </c>
      <c r="D25" t="inlineStr" s="4">
        <is>
          <t/>
        </is>
      </c>
      <c r="E25" t="inlineStr">
        <is>
          <t/>
        </is>
      </c>
      <c r="F25" t="inlineStr" s="2">
        <is>
          <t/>
        </is>
      </c>
      <c r="G25" t="inlineStr" s="2">
        <is>
          <t/>
        </is>
      </c>
      <c r="H25" s="3">
        <v>0</v>
      </c>
      <c r="I25">
        <f>IF($F25="","",INDEX('Deduction Type Matrix'!$C$2:$C$17,IFERROR(MATCH($F25,'Deduction Type Matrix'!$A$2:$A$17,0),MATCH($F25,'Deduction Type Matrix'!$B$2:$B$17,0))))</f>
      </c>
      <c r="J25" s="2">
        <f>IF($F25="","",INDEX('Deduction Type Matrix'!$D$2:$D$17,IFERROR(MATCH($F25,'Deduction Type Matrix'!$A$2:$A$17,0),MATCH($F25,'Deduction Type Matrix'!$B$2:$B$17,0))))</f>
      </c>
      <c r="K25" s="2">
        <f>IF($F25="","",INDEX('Deduction Type Matrix'!$E$2:$E$17,IFERROR(MATCH($F25,'Deduction Type Matrix'!$A$2:$A$17,0),MATCH($F25,'Deduction Type Matrix'!$B$2:$B$17,0))))</f>
      </c>
      <c r="L25" s="2">
        <f>IF($F25="","",INDEX('Deduction Type Matrix'!$F$2:$F$17,IFERROR(MATCH($F25,'Deduction Type Matrix'!$A$2:$A$17,0),MATCH($F25,'Deduction Type Matrix'!$B$2:$B$17,0))))</f>
      </c>
      <c r="M25" s="2">
        <f>IF(AND(AND(OR($F25="shortfall",$F25="damaged-goods",$F25="Shortfall / short-delivery",$F25="Damaged goods"),AND($C25&lt;&gt;"",$D25&lt;&gt;"",$D25-$C25&gt;30)),OR(UPPER($E25)="Y",UPPER($E25)="YES")),"Fresh produce claim raised more than 30 days after delivery.",IF(AND(OR($F25="shortfall",$F25="damaged-goods",$F25="Shortfall / short-delivery",$F25="Damaged goods"),AND($C25&lt;&gt;"",$D25&lt;&gt;"",$D25-$C25&gt;30)),"If this line is fresh produce, check why the claim was raised more than 30 days after delivery.",IF($I25="missing proof","Await line-level proof from the retailer.",IF($I25="Code risk","Check Code coverage, agreement basis, and retailer conditions.",IF($I25="worth challenging","Reconcile this line against prior credits, timing, and support.","")))))</f>
      </c>
      <c r="N25">
        <f>IF($F25="","",IF(AND(AND(OR($F25="shortfall",$F25="damaged-goods",$F25="Shortfall / short-delivery",$F25="Damaged goods"),AND($C25&lt;&gt;"",$D25&lt;&gt;"",$D25-$C25&gt;30)),OR(UPPER($E25)="Y",UPPER($E25)="YES")),"High",IF(OR($I25="Code risk",$H25&gt;=5000),"High",IF(OR($I25="missing proof",$H25&gt;=1000),"Medium","Low"))))</f>
      </c>
      <c r="O25" t="inlineStr">
        <is>
          <t/>
        </is>
      </c>
      <c r="P25" t="inlineStr">
        <is>
          <t/>
        </is>
      </c>
    </row>
    <row r="26">
      <c r="A26" t="inlineStr">
        <is>
          <t/>
        </is>
      </c>
      <c r="B26" t="inlineStr" s="4">
        <is>
          <t/>
        </is>
      </c>
      <c r="C26" t="inlineStr" s="4">
        <is>
          <t/>
        </is>
      </c>
      <c r="D26" t="inlineStr" s="4">
        <is>
          <t/>
        </is>
      </c>
      <c r="E26" t="inlineStr">
        <is>
          <t/>
        </is>
      </c>
      <c r="F26" t="inlineStr" s="2">
        <is>
          <t/>
        </is>
      </c>
      <c r="G26" t="inlineStr" s="2">
        <is>
          <t/>
        </is>
      </c>
      <c r="H26" s="3">
        <v>0</v>
      </c>
      <c r="I26">
        <f>IF($F26="","",INDEX('Deduction Type Matrix'!$C$2:$C$17,IFERROR(MATCH($F26,'Deduction Type Matrix'!$A$2:$A$17,0),MATCH($F26,'Deduction Type Matrix'!$B$2:$B$17,0))))</f>
      </c>
      <c r="J26" s="2">
        <f>IF($F26="","",INDEX('Deduction Type Matrix'!$D$2:$D$17,IFERROR(MATCH($F26,'Deduction Type Matrix'!$A$2:$A$17,0),MATCH($F26,'Deduction Type Matrix'!$B$2:$B$17,0))))</f>
      </c>
      <c r="K26" s="2">
        <f>IF($F26="","",INDEX('Deduction Type Matrix'!$E$2:$E$17,IFERROR(MATCH($F26,'Deduction Type Matrix'!$A$2:$A$17,0),MATCH($F26,'Deduction Type Matrix'!$B$2:$B$17,0))))</f>
      </c>
      <c r="L26" s="2">
        <f>IF($F26="","",INDEX('Deduction Type Matrix'!$F$2:$F$17,IFERROR(MATCH($F26,'Deduction Type Matrix'!$A$2:$A$17,0),MATCH($F26,'Deduction Type Matrix'!$B$2:$B$17,0))))</f>
      </c>
      <c r="M26" s="2">
        <f>IF(AND(AND(OR($F26="shortfall",$F26="damaged-goods",$F26="Shortfall / short-delivery",$F26="Damaged goods"),AND($C26&lt;&gt;"",$D26&lt;&gt;"",$D26-$C26&gt;30)),OR(UPPER($E26)="Y",UPPER($E26)="YES")),"Fresh produce claim raised more than 30 days after delivery.",IF(AND(OR($F26="shortfall",$F26="damaged-goods",$F26="Shortfall / short-delivery",$F26="Damaged goods"),AND($C26&lt;&gt;"",$D26&lt;&gt;"",$D26-$C26&gt;30)),"If this line is fresh produce, check why the claim was raised more than 30 days after delivery.",IF($I26="missing proof","Await line-level proof from the retailer.",IF($I26="Code risk","Check Code coverage, agreement basis, and retailer conditions.",IF($I26="worth challenging","Reconcile this line against prior credits, timing, and support.","")))))</f>
      </c>
      <c r="N26">
        <f>IF($F26="","",IF(AND(AND(OR($F26="shortfall",$F26="damaged-goods",$F26="Shortfall / short-delivery",$F26="Damaged goods"),AND($C26&lt;&gt;"",$D26&lt;&gt;"",$D26-$C26&gt;30)),OR(UPPER($E26)="Y",UPPER($E26)="YES")),"High",IF(OR($I26="Code risk",$H26&gt;=5000),"High",IF(OR($I26="missing proof",$H26&gt;=1000),"Medium","Low"))))</f>
      </c>
      <c r="O26" t="inlineStr">
        <is>
          <t/>
        </is>
      </c>
      <c r="P26" t="inlineStr">
        <is>
          <t/>
        </is>
      </c>
    </row>
    <row r="27">
      <c r="A27" t="inlineStr">
        <is>
          <t/>
        </is>
      </c>
      <c r="B27" t="inlineStr" s="4">
        <is>
          <t/>
        </is>
      </c>
      <c r="C27" t="inlineStr" s="4">
        <is>
          <t/>
        </is>
      </c>
      <c r="D27" t="inlineStr" s="4">
        <is>
          <t/>
        </is>
      </c>
      <c r="E27" t="inlineStr">
        <is>
          <t/>
        </is>
      </c>
      <c r="F27" t="inlineStr" s="2">
        <is>
          <t/>
        </is>
      </c>
      <c r="G27" t="inlineStr" s="2">
        <is>
          <t/>
        </is>
      </c>
      <c r="H27" s="3">
        <v>0</v>
      </c>
      <c r="I27">
        <f>IF($F27="","",INDEX('Deduction Type Matrix'!$C$2:$C$17,IFERROR(MATCH($F27,'Deduction Type Matrix'!$A$2:$A$17,0),MATCH($F27,'Deduction Type Matrix'!$B$2:$B$17,0))))</f>
      </c>
      <c r="J27" s="2">
        <f>IF($F27="","",INDEX('Deduction Type Matrix'!$D$2:$D$17,IFERROR(MATCH($F27,'Deduction Type Matrix'!$A$2:$A$17,0),MATCH($F27,'Deduction Type Matrix'!$B$2:$B$17,0))))</f>
      </c>
      <c r="K27" s="2">
        <f>IF($F27="","",INDEX('Deduction Type Matrix'!$E$2:$E$17,IFERROR(MATCH($F27,'Deduction Type Matrix'!$A$2:$A$17,0),MATCH($F27,'Deduction Type Matrix'!$B$2:$B$17,0))))</f>
      </c>
      <c r="L27" s="2">
        <f>IF($F27="","",INDEX('Deduction Type Matrix'!$F$2:$F$17,IFERROR(MATCH($F27,'Deduction Type Matrix'!$A$2:$A$17,0),MATCH($F27,'Deduction Type Matrix'!$B$2:$B$17,0))))</f>
      </c>
      <c r="M27" s="2">
        <f>IF(AND(AND(OR($F27="shortfall",$F27="damaged-goods",$F27="Shortfall / short-delivery",$F27="Damaged goods"),AND($C27&lt;&gt;"",$D27&lt;&gt;"",$D27-$C27&gt;30)),OR(UPPER($E27)="Y",UPPER($E27)="YES")),"Fresh produce claim raised more than 30 days after delivery.",IF(AND(OR($F27="shortfall",$F27="damaged-goods",$F27="Shortfall / short-delivery",$F27="Damaged goods"),AND($C27&lt;&gt;"",$D27&lt;&gt;"",$D27-$C27&gt;30)),"If this line is fresh produce, check why the claim was raised more than 30 days after delivery.",IF($I27="missing proof","Await line-level proof from the retailer.",IF($I27="Code risk","Check Code coverage, agreement basis, and retailer conditions.",IF($I27="worth challenging","Reconcile this line against prior credits, timing, and support.","")))))</f>
      </c>
      <c r="N27">
        <f>IF($F27="","",IF(AND(AND(OR($F27="shortfall",$F27="damaged-goods",$F27="Shortfall / short-delivery",$F27="Damaged goods"),AND($C27&lt;&gt;"",$D27&lt;&gt;"",$D27-$C27&gt;30)),OR(UPPER($E27)="Y",UPPER($E27)="YES")),"High",IF(OR($I27="Code risk",$H27&gt;=5000),"High",IF(OR($I27="missing proof",$H27&gt;=1000),"Medium","Low"))))</f>
      </c>
      <c r="O27" t="inlineStr">
        <is>
          <t/>
        </is>
      </c>
      <c r="P27" t="inlineStr">
        <is>
          <t/>
        </is>
      </c>
    </row>
    <row r="28">
      <c r="A28" t="inlineStr">
        <is>
          <t/>
        </is>
      </c>
      <c r="B28" t="inlineStr" s="4">
        <is>
          <t/>
        </is>
      </c>
      <c r="C28" t="inlineStr" s="4">
        <is>
          <t/>
        </is>
      </c>
      <c r="D28" t="inlineStr" s="4">
        <is>
          <t/>
        </is>
      </c>
      <c r="E28" t="inlineStr">
        <is>
          <t/>
        </is>
      </c>
      <c r="F28" t="inlineStr" s="2">
        <is>
          <t/>
        </is>
      </c>
      <c r="G28" t="inlineStr" s="2">
        <is>
          <t/>
        </is>
      </c>
      <c r="H28" s="3">
        <v>0</v>
      </c>
      <c r="I28">
        <f>IF($F28="","",INDEX('Deduction Type Matrix'!$C$2:$C$17,IFERROR(MATCH($F28,'Deduction Type Matrix'!$A$2:$A$17,0),MATCH($F28,'Deduction Type Matrix'!$B$2:$B$17,0))))</f>
      </c>
      <c r="J28" s="2">
        <f>IF($F28="","",INDEX('Deduction Type Matrix'!$D$2:$D$17,IFERROR(MATCH($F28,'Deduction Type Matrix'!$A$2:$A$17,0),MATCH($F28,'Deduction Type Matrix'!$B$2:$B$17,0))))</f>
      </c>
      <c r="K28" s="2">
        <f>IF($F28="","",INDEX('Deduction Type Matrix'!$E$2:$E$17,IFERROR(MATCH($F28,'Deduction Type Matrix'!$A$2:$A$17,0),MATCH($F28,'Deduction Type Matrix'!$B$2:$B$17,0))))</f>
      </c>
      <c r="L28" s="2">
        <f>IF($F28="","",INDEX('Deduction Type Matrix'!$F$2:$F$17,IFERROR(MATCH($F28,'Deduction Type Matrix'!$A$2:$A$17,0),MATCH($F28,'Deduction Type Matrix'!$B$2:$B$17,0))))</f>
      </c>
      <c r="M28" s="2">
        <f>IF(AND(AND(OR($F28="shortfall",$F28="damaged-goods",$F28="Shortfall / short-delivery",$F28="Damaged goods"),AND($C28&lt;&gt;"",$D28&lt;&gt;"",$D28-$C28&gt;30)),OR(UPPER($E28)="Y",UPPER($E28)="YES")),"Fresh produce claim raised more than 30 days after delivery.",IF(AND(OR($F28="shortfall",$F28="damaged-goods",$F28="Shortfall / short-delivery",$F28="Damaged goods"),AND($C28&lt;&gt;"",$D28&lt;&gt;"",$D28-$C28&gt;30)),"If this line is fresh produce, check why the claim was raised more than 30 days after delivery.",IF($I28="missing proof","Await line-level proof from the retailer.",IF($I28="Code risk","Check Code coverage, agreement basis, and retailer conditions.",IF($I28="worth challenging","Reconcile this line against prior credits, timing, and support.","")))))</f>
      </c>
      <c r="N28">
        <f>IF($F28="","",IF(AND(AND(OR($F28="shortfall",$F28="damaged-goods",$F28="Shortfall / short-delivery",$F28="Damaged goods"),AND($C28&lt;&gt;"",$D28&lt;&gt;"",$D28-$C28&gt;30)),OR(UPPER($E28)="Y",UPPER($E28)="YES")),"High",IF(OR($I28="Code risk",$H28&gt;=5000),"High",IF(OR($I28="missing proof",$H28&gt;=1000),"Medium","Low"))))</f>
      </c>
      <c r="O28" t="inlineStr">
        <is>
          <t/>
        </is>
      </c>
      <c r="P28" t="inlineStr">
        <is>
          <t/>
        </is>
      </c>
    </row>
    <row r="29">
      <c r="A29" t="inlineStr">
        <is>
          <t/>
        </is>
      </c>
      <c r="B29" t="inlineStr" s="4">
        <is>
          <t/>
        </is>
      </c>
      <c r="C29" t="inlineStr" s="4">
        <is>
          <t/>
        </is>
      </c>
      <c r="D29" t="inlineStr" s="4">
        <is>
          <t/>
        </is>
      </c>
      <c r="E29" t="inlineStr">
        <is>
          <t/>
        </is>
      </c>
      <c r="F29" t="inlineStr" s="2">
        <is>
          <t/>
        </is>
      </c>
      <c r="G29" t="inlineStr" s="2">
        <is>
          <t/>
        </is>
      </c>
      <c r="H29" s="3">
        <v>0</v>
      </c>
      <c r="I29">
        <f>IF($F29="","",INDEX('Deduction Type Matrix'!$C$2:$C$17,IFERROR(MATCH($F29,'Deduction Type Matrix'!$A$2:$A$17,0),MATCH($F29,'Deduction Type Matrix'!$B$2:$B$17,0))))</f>
      </c>
      <c r="J29" s="2">
        <f>IF($F29="","",INDEX('Deduction Type Matrix'!$D$2:$D$17,IFERROR(MATCH($F29,'Deduction Type Matrix'!$A$2:$A$17,0),MATCH($F29,'Deduction Type Matrix'!$B$2:$B$17,0))))</f>
      </c>
      <c r="K29" s="2">
        <f>IF($F29="","",INDEX('Deduction Type Matrix'!$E$2:$E$17,IFERROR(MATCH($F29,'Deduction Type Matrix'!$A$2:$A$17,0),MATCH($F29,'Deduction Type Matrix'!$B$2:$B$17,0))))</f>
      </c>
      <c r="L29" s="2">
        <f>IF($F29="","",INDEX('Deduction Type Matrix'!$F$2:$F$17,IFERROR(MATCH($F29,'Deduction Type Matrix'!$A$2:$A$17,0),MATCH($F29,'Deduction Type Matrix'!$B$2:$B$17,0))))</f>
      </c>
      <c r="M29" s="2">
        <f>IF(AND(AND(OR($F29="shortfall",$F29="damaged-goods",$F29="Shortfall / short-delivery",$F29="Damaged goods"),AND($C29&lt;&gt;"",$D29&lt;&gt;"",$D29-$C29&gt;30)),OR(UPPER($E29)="Y",UPPER($E29)="YES")),"Fresh produce claim raised more than 30 days after delivery.",IF(AND(OR($F29="shortfall",$F29="damaged-goods",$F29="Shortfall / short-delivery",$F29="Damaged goods"),AND($C29&lt;&gt;"",$D29&lt;&gt;"",$D29-$C29&gt;30)),"If this line is fresh produce, check why the claim was raised more than 30 days after delivery.",IF($I29="missing proof","Await line-level proof from the retailer.",IF($I29="Code risk","Check Code coverage, agreement basis, and retailer conditions.",IF($I29="worth challenging","Reconcile this line against prior credits, timing, and support.","")))))</f>
      </c>
      <c r="N29">
        <f>IF($F29="","",IF(AND(AND(OR($F29="shortfall",$F29="damaged-goods",$F29="Shortfall / short-delivery",$F29="Damaged goods"),AND($C29&lt;&gt;"",$D29&lt;&gt;"",$D29-$C29&gt;30)),OR(UPPER($E29)="Y",UPPER($E29)="YES")),"High",IF(OR($I29="Code risk",$H29&gt;=5000),"High",IF(OR($I29="missing proof",$H29&gt;=1000),"Medium","Low"))))</f>
      </c>
      <c r="O29" t="inlineStr">
        <is>
          <t/>
        </is>
      </c>
      <c r="P29" t="inlineStr">
        <is>
          <t/>
        </is>
      </c>
    </row>
    <row r="30">
      <c r="A30" t="inlineStr">
        <is>
          <t/>
        </is>
      </c>
      <c r="B30" t="inlineStr" s="4">
        <is>
          <t/>
        </is>
      </c>
      <c r="C30" t="inlineStr" s="4">
        <is>
          <t/>
        </is>
      </c>
      <c r="D30" t="inlineStr" s="4">
        <is>
          <t/>
        </is>
      </c>
      <c r="E30" t="inlineStr">
        <is>
          <t/>
        </is>
      </c>
      <c r="F30" t="inlineStr" s="2">
        <is>
          <t/>
        </is>
      </c>
      <c r="G30" t="inlineStr" s="2">
        <is>
          <t/>
        </is>
      </c>
      <c r="H30" s="3">
        <v>0</v>
      </c>
      <c r="I30">
        <f>IF($F30="","",INDEX('Deduction Type Matrix'!$C$2:$C$17,IFERROR(MATCH($F30,'Deduction Type Matrix'!$A$2:$A$17,0),MATCH($F30,'Deduction Type Matrix'!$B$2:$B$17,0))))</f>
      </c>
      <c r="J30" s="2">
        <f>IF($F30="","",INDEX('Deduction Type Matrix'!$D$2:$D$17,IFERROR(MATCH($F30,'Deduction Type Matrix'!$A$2:$A$17,0),MATCH($F30,'Deduction Type Matrix'!$B$2:$B$17,0))))</f>
      </c>
      <c r="K30" s="2">
        <f>IF($F30="","",INDEX('Deduction Type Matrix'!$E$2:$E$17,IFERROR(MATCH($F30,'Deduction Type Matrix'!$A$2:$A$17,0),MATCH($F30,'Deduction Type Matrix'!$B$2:$B$17,0))))</f>
      </c>
      <c r="L30" s="2">
        <f>IF($F30="","",INDEX('Deduction Type Matrix'!$F$2:$F$17,IFERROR(MATCH($F30,'Deduction Type Matrix'!$A$2:$A$17,0),MATCH($F30,'Deduction Type Matrix'!$B$2:$B$17,0))))</f>
      </c>
      <c r="M30" s="2">
        <f>IF(AND(AND(OR($F30="shortfall",$F30="damaged-goods",$F30="Shortfall / short-delivery",$F30="Damaged goods"),AND($C30&lt;&gt;"",$D30&lt;&gt;"",$D30-$C30&gt;30)),OR(UPPER($E30)="Y",UPPER($E30)="YES")),"Fresh produce claim raised more than 30 days after delivery.",IF(AND(OR($F30="shortfall",$F30="damaged-goods",$F30="Shortfall / short-delivery",$F30="Damaged goods"),AND($C30&lt;&gt;"",$D30&lt;&gt;"",$D30-$C30&gt;30)),"If this line is fresh produce, check why the claim was raised more than 30 days after delivery.",IF($I30="missing proof","Await line-level proof from the retailer.",IF($I30="Code risk","Check Code coverage, agreement basis, and retailer conditions.",IF($I30="worth challenging","Reconcile this line against prior credits, timing, and support.","")))))</f>
      </c>
      <c r="N30">
        <f>IF($F30="","",IF(AND(AND(OR($F30="shortfall",$F30="damaged-goods",$F30="Shortfall / short-delivery",$F30="Damaged goods"),AND($C30&lt;&gt;"",$D30&lt;&gt;"",$D30-$C30&gt;30)),OR(UPPER($E30)="Y",UPPER($E30)="YES")),"High",IF(OR($I30="Code risk",$H30&gt;=5000),"High",IF(OR($I30="missing proof",$H30&gt;=1000),"Medium","Low"))))</f>
      </c>
      <c r="O30" t="inlineStr">
        <is>
          <t/>
        </is>
      </c>
      <c r="P30" t="inlineStr">
        <is>
          <t/>
        </is>
      </c>
    </row>
    <row r="31">
      <c r="A31" t="inlineStr">
        <is>
          <t/>
        </is>
      </c>
      <c r="B31" t="inlineStr" s="4">
        <is>
          <t/>
        </is>
      </c>
      <c r="C31" t="inlineStr" s="4">
        <is>
          <t/>
        </is>
      </c>
      <c r="D31" t="inlineStr" s="4">
        <is>
          <t/>
        </is>
      </c>
      <c r="E31" t="inlineStr">
        <is>
          <t/>
        </is>
      </c>
      <c r="F31" t="inlineStr" s="2">
        <is>
          <t/>
        </is>
      </c>
      <c r="G31" t="inlineStr" s="2">
        <is>
          <t/>
        </is>
      </c>
      <c r="H31" s="3">
        <v>0</v>
      </c>
      <c r="I31">
        <f>IF($F31="","",INDEX('Deduction Type Matrix'!$C$2:$C$17,IFERROR(MATCH($F31,'Deduction Type Matrix'!$A$2:$A$17,0),MATCH($F31,'Deduction Type Matrix'!$B$2:$B$17,0))))</f>
      </c>
      <c r="J31" s="2">
        <f>IF($F31="","",INDEX('Deduction Type Matrix'!$D$2:$D$17,IFERROR(MATCH($F31,'Deduction Type Matrix'!$A$2:$A$17,0),MATCH($F31,'Deduction Type Matrix'!$B$2:$B$17,0))))</f>
      </c>
      <c r="K31" s="2">
        <f>IF($F31="","",INDEX('Deduction Type Matrix'!$E$2:$E$17,IFERROR(MATCH($F31,'Deduction Type Matrix'!$A$2:$A$17,0),MATCH($F31,'Deduction Type Matrix'!$B$2:$B$17,0))))</f>
      </c>
      <c r="L31" s="2">
        <f>IF($F31="","",INDEX('Deduction Type Matrix'!$F$2:$F$17,IFERROR(MATCH($F31,'Deduction Type Matrix'!$A$2:$A$17,0),MATCH($F31,'Deduction Type Matrix'!$B$2:$B$17,0))))</f>
      </c>
      <c r="M31" s="2">
        <f>IF(AND(AND(OR($F31="shortfall",$F31="damaged-goods",$F31="Shortfall / short-delivery",$F31="Damaged goods"),AND($C31&lt;&gt;"",$D31&lt;&gt;"",$D31-$C31&gt;30)),OR(UPPER($E31)="Y",UPPER($E31)="YES")),"Fresh produce claim raised more than 30 days after delivery.",IF(AND(OR($F31="shortfall",$F31="damaged-goods",$F31="Shortfall / short-delivery",$F31="Damaged goods"),AND($C31&lt;&gt;"",$D31&lt;&gt;"",$D31-$C31&gt;30)),"If this line is fresh produce, check why the claim was raised more than 30 days after delivery.",IF($I31="missing proof","Await line-level proof from the retailer.",IF($I31="Code risk","Check Code coverage, agreement basis, and retailer conditions.",IF($I31="worth challenging","Reconcile this line against prior credits, timing, and support.","")))))</f>
      </c>
      <c r="N31">
        <f>IF($F31="","",IF(AND(AND(OR($F31="shortfall",$F31="damaged-goods",$F31="Shortfall / short-delivery",$F31="Damaged goods"),AND($C31&lt;&gt;"",$D31&lt;&gt;"",$D31-$C31&gt;30)),OR(UPPER($E31)="Y",UPPER($E31)="YES")),"High",IF(OR($I31="Code risk",$H31&gt;=5000),"High",IF(OR($I31="missing proof",$H31&gt;=1000),"Medium","Low"))))</f>
      </c>
      <c r="O31" t="inlineStr">
        <is>
          <t/>
        </is>
      </c>
      <c r="P31" t="inlineStr">
        <is>
          <t/>
        </is>
      </c>
    </row>
    <row r="32">
      <c r="A32" t="inlineStr">
        <is>
          <t/>
        </is>
      </c>
      <c r="B32" t="inlineStr" s="4">
        <is>
          <t/>
        </is>
      </c>
      <c r="C32" t="inlineStr" s="4">
        <is>
          <t/>
        </is>
      </c>
      <c r="D32" t="inlineStr" s="4">
        <is>
          <t/>
        </is>
      </c>
      <c r="E32" t="inlineStr">
        <is>
          <t/>
        </is>
      </c>
      <c r="F32" t="inlineStr" s="2">
        <is>
          <t/>
        </is>
      </c>
      <c r="G32" t="inlineStr" s="2">
        <is>
          <t/>
        </is>
      </c>
      <c r="H32" s="3">
        <v>0</v>
      </c>
      <c r="I32">
        <f>IF($F32="","",INDEX('Deduction Type Matrix'!$C$2:$C$17,IFERROR(MATCH($F32,'Deduction Type Matrix'!$A$2:$A$17,0),MATCH($F32,'Deduction Type Matrix'!$B$2:$B$17,0))))</f>
      </c>
      <c r="J32" s="2">
        <f>IF($F32="","",INDEX('Deduction Type Matrix'!$D$2:$D$17,IFERROR(MATCH($F32,'Deduction Type Matrix'!$A$2:$A$17,0),MATCH($F32,'Deduction Type Matrix'!$B$2:$B$17,0))))</f>
      </c>
      <c r="K32" s="2">
        <f>IF($F32="","",INDEX('Deduction Type Matrix'!$E$2:$E$17,IFERROR(MATCH($F32,'Deduction Type Matrix'!$A$2:$A$17,0),MATCH($F32,'Deduction Type Matrix'!$B$2:$B$17,0))))</f>
      </c>
      <c r="L32" s="2">
        <f>IF($F32="","",INDEX('Deduction Type Matrix'!$F$2:$F$17,IFERROR(MATCH($F32,'Deduction Type Matrix'!$A$2:$A$17,0),MATCH($F32,'Deduction Type Matrix'!$B$2:$B$17,0))))</f>
      </c>
      <c r="M32" s="2">
        <f>IF(AND(AND(OR($F32="shortfall",$F32="damaged-goods",$F32="Shortfall / short-delivery",$F32="Damaged goods"),AND($C32&lt;&gt;"",$D32&lt;&gt;"",$D32-$C32&gt;30)),OR(UPPER($E32)="Y",UPPER($E32)="YES")),"Fresh produce claim raised more than 30 days after delivery.",IF(AND(OR($F32="shortfall",$F32="damaged-goods",$F32="Shortfall / short-delivery",$F32="Damaged goods"),AND($C32&lt;&gt;"",$D32&lt;&gt;"",$D32-$C32&gt;30)),"If this line is fresh produce, check why the claim was raised more than 30 days after delivery.",IF($I32="missing proof","Await line-level proof from the retailer.",IF($I32="Code risk","Check Code coverage, agreement basis, and retailer conditions.",IF($I32="worth challenging","Reconcile this line against prior credits, timing, and support.","")))))</f>
      </c>
      <c r="N32">
        <f>IF($F32="","",IF(AND(AND(OR($F32="shortfall",$F32="damaged-goods",$F32="Shortfall / short-delivery",$F32="Damaged goods"),AND($C32&lt;&gt;"",$D32&lt;&gt;"",$D32-$C32&gt;30)),OR(UPPER($E32)="Y",UPPER($E32)="YES")),"High",IF(OR($I32="Code risk",$H32&gt;=5000),"High",IF(OR($I32="missing proof",$H32&gt;=1000),"Medium","Low"))))</f>
      </c>
      <c r="O32" t="inlineStr">
        <is>
          <t/>
        </is>
      </c>
      <c r="P32" t="inlineStr">
        <is>
          <t/>
        </is>
      </c>
    </row>
    <row r="33">
      <c r="A33" t="inlineStr">
        <is>
          <t/>
        </is>
      </c>
      <c r="B33" t="inlineStr" s="4">
        <is>
          <t/>
        </is>
      </c>
      <c r="C33" t="inlineStr" s="4">
        <is>
          <t/>
        </is>
      </c>
      <c r="D33" t="inlineStr" s="4">
        <is>
          <t/>
        </is>
      </c>
      <c r="E33" t="inlineStr">
        <is>
          <t/>
        </is>
      </c>
      <c r="F33" t="inlineStr" s="2">
        <is>
          <t/>
        </is>
      </c>
      <c r="G33" t="inlineStr" s="2">
        <is>
          <t/>
        </is>
      </c>
      <c r="H33" s="3">
        <v>0</v>
      </c>
      <c r="I33">
        <f>IF($F33="","",INDEX('Deduction Type Matrix'!$C$2:$C$17,IFERROR(MATCH($F33,'Deduction Type Matrix'!$A$2:$A$17,0),MATCH($F33,'Deduction Type Matrix'!$B$2:$B$17,0))))</f>
      </c>
      <c r="J33" s="2">
        <f>IF($F33="","",INDEX('Deduction Type Matrix'!$D$2:$D$17,IFERROR(MATCH($F33,'Deduction Type Matrix'!$A$2:$A$17,0),MATCH($F33,'Deduction Type Matrix'!$B$2:$B$17,0))))</f>
      </c>
      <c r="K33" s="2">
        <f>IF($F33="","",INDEX('Deduction Type Matrix'!$E$2:$E$17,IFERROR(MATCH($F33,'Deduction Type Matrix'!$A$2:$A$17,0),MATCH($F33,'Deduction Type Matrix'!$B$2:$B$17,0))))</f>
      </c>
      <c r="L33" s="2">
        <f>IF($F33="","",INDEX('Deduction Type Matrix'!$F$2:$F$17,IFERROR(MATCH($F33,'Deduction Type Matrix'!$A$2:$A$17,0),MATCH($F33,'Deduction Type Matrix'!$B$2:$B$17,0))))</f>
      </c>
      <c r="M33" s="2">
        <f>IF(AND(AND(OR($F33="shortfall",$F33="damaged-goods",$F33="Shortfall / short-delivery",$F33="Damaged goods"),AND($C33&lt;&gt;"",$D33&lt;&gt;"",$D33-$C33&gt;30)),OR(UPPER($E33)="Y",UPPER($E33)="YES")),"Fresh produce claim raised more than 30 days after delivery.",IF(AND(OR($F33="shortfall",$F33="damaged-goods",$F33="Shortfall / short-delivery",$F33="Damaged goods"),AND($C33&lt;&gt;"",$D33&lt;&gt;"",$D33-$C33&gt;30)),"If this line is fresh produce, check why the claim was raised more than 30 days after delivery.",IF($I33="missing proof","Await line-level proof from the retailer.",IF($I33="Code risk","Check Code coverage, agreement basis, and retailer conditions.",IF($I33="worth challenging","Reconcile this line against prior credits, timing, and support.","")))))</f>
      </c>
      <c r="N33">
        <f>IF($F33="","",IF(AND(AND(OR($F33="shortfall",$F33="damaged-goods",$F33="Shortfall / short-delivery",$F33="Damaged goods"),AND($C33&lt;&gt;"",$D33&lt;&gt;"",$D33-$C33&gt;30)),OR(UPPER($E33)="Y",UPPER($E33)="YES")),"High",IF(OR($I33="Code risk",$H33&gt;=5000),"High",IF(OR($I33="missing proof",$H33&gt;=1000),"Medium","Low"))))</f>
      </c>
      <c r="O33" t="inlineStr">
        <is>
          <t/>
        </is>
      </c>
      <c r="P33" t="inlineStr">
        <is>
          <t/>
        </is>
      </c>
    </row>
    <row r="34">
      <c r="A34" t="inlineStr">
        <is>
          <t/>
        </is>
      </c>
      <c r="B34" t="inlineStr" s="4">
        <is>
          <t/>
        </is>
      </c>
      <c r="C34" t="inlineStr" s="4">
        <is>
          <t/>
        </is>
      </c>
      <c r="D34" t="inlineStr" s="4">
        <is>
          <t/>
        </is>
      </c>
      <c r="E34" t="inlineStr">
        <is>
          <t/>
        </is>
      </c>
      <c r="F34" t="inlineStr" s="2">
        <is>
          <t/>
        </is>
      </c>
      <c r="G34" t="inlineStr" s="2">
        <is>
          <t/>
        </is>
      </c>
      <c r="H34" s="3">
        <v>0</v>
      </c>
      <c r="I34">
        <f>IF($F34="","",INDEX('Deduction Type Matrix'!$C$2:$C$17,IFERROR(MATCH($F34,'Deduction Type Matrix'!$A$2:$A$17,0),MATCH($F34,'Deduction Type Matrix'!$B$2:$B$17,0))))</f>
      </c>
      <c r="J34" s="2">
        <f>IF($F34="","",INDEX('Deduction Type Matrix'!$D$2:$D$17,IFERROR(MATCH($F34,'Deduction Type Matrix'!$A$2:$A$17,0),MATCH($F34,'Deduction Type Matrix'!$B$2:$B$17,0))))</f>
      </c>
      <c r="K34" s="2">
        <f>IF($F34="","",INDEX('Deduction Type Matrix'!$E$2:$E$17,IFERROR(MATCH($F34,'Deduction Type Matrix'!$A$2:$A$17,0),MATCH($F34,'Deduction Type Matrix'!$B$2:$B$17,0))))</f>
      </c>
      <c r="L34" s="2">
        <f>IF($F34="","",INDEX('Deduction Type Matrix'!$F$2:$F$17,IFERROR(MATCH($F34,'Deduction Type Matrix'!$A$2:$A$17,0),MATCH($F34,'Deduction Type Matrix'!$B$2:$B$17,0))))</f>
      </c>
      <c r="M34" s="2">
        <f>IF(AND(AND(OR($F34="shortfall",$F34="damaged-goods",$F34="Shortfall / short-delivery",$F34="Damaged goods"),AND($C34&lt;&gt;"",$D34&lt;&gt;"",$D34-$C34&gt;30)),OR(UPPER($E34)="Y",UPPER($E34)="YES")),"Fresh produce claim raised more than 30 days after delivery.",IF(AND(OR($F34="shortfall",$F34="damaged-goods",$F34="Shortfall / short-delivery",$F34="Damaged goods"),AND($C34&lt;&gt;"",$D34&lt;&gt;"",$D34-$C34&gt;30)),"If this line is fresh produce, check why the claim was raised more than 30 days after delivery.",IF($I34="missing proof","Await line-level proof from the retailer.",IF($I34="Code risk","Check Code coverage, agreement basis, and retailer conditions.",IF($I34="worth challenging","Reconcile this line against prior credits, timing, and support.","")))))</f>
      </c>
      <c r="N34">
        <f>IF($F34="","",IF(AND(AND(OR($F34="shortfall",$F34="damaged-goods",$F34="Shortfall / short-delivery",$F34="Damaged goods"),AND($C34&lt;&gt;"",$D34&lt;&gt;"",$D34-$C34&gt;30)),OR(UPPER($E34)="Y",UPPER($E34)="YES")),"High",IF(OR($I34="Code risk",$H34&gt;=5000),"High",IF(OR($I34="missing proof",$H34&gt;=1000),"Medium","Low"))))</f>
      </c>
      <c r="O34" t="inlineStr">
        <is>
          <t/>
        </is>
      </c>
      <c r="P34" t="inlineStr">
        <is>
          <t/>
        </is>
      </c>
    </row>
    <row r="35">
      <c r="A35" t="inlineStr">
        <is>
          <t/>
        </is>
      </c>
      <c r="B35" t="inlineStr" s="4">
        <is>
          <t/>
        </is>
      </c>
      <c r="C35" t="inlineStr" s="4">
        <is>
          <t/>
        </is>
      </c>
      <c r="D35" t="inlineStr" s="4">
        <is>
          <t/>
        </is>
      </c>
      <c r="E35" t="inlineStr">
        <is>
          <t/>
        </is>
      </c>
      <c r="F35" t="inlineStr" s="2">
        <is>
          <t/>
        </is>
      </c>
      <c r="G35" t="inlineStr" s="2">
        <is>
          <t/>
        </is>
      </c>
      <c r="H35" s="3">
        <v>0</v>
      </c>
      <c r="I35">
        <f>IF($F35="","",INDEX('Deduction Type Matrix'!$C$2:$C$17,IFERROR(MATCH($F35,'Deduction Type Matrix'!$A$2:$A$17,0),MATCH($F35,'Deduction Type Matrix'!$B$2:$B$17,0))))</f>
      </c>
      <c r="J35" s="2">
        <f>IF($F35="","",INDEX('Deduction Type Matrix'!$D$2:$D$17,IFERROR(MATCH($F35,'Deduction Type Matrix'!$A$2:$A$17,0),MATCH($F35,'Deduction Type Matrix'!$B$2:$B$17,0))))</f>
      </c>
      <c r="K35" s="2">
        <f>IF($F35="","",INDEX('Deduction Type Matrix'!$E$2:$E$17,IFERROR(MATCH($F35,'Deduction Type Matrix'!$A$2:$A$17,0),MATCH($F35,'Deduction Type Matrix'!$B$2:$B$17,0))))</f>
      </c>
      <c r="L35" s="2">
        <f>IF($F35="","",INDEX('Deduction Type Matrix'!$F$2:$F$17,IFERROR(MATCH($F35,'Deduction Type Matrix'!$A$2:$A$17,0),MATCH($F35,'Deduction Type Matrix'!$B$2:$B$17,0))))</f>
      </c>
      <c r="M35" s="2">
        <f>IF(AND(AND(OR($F35="shortfall",$F35="damaged-goods",$F35="Shortfall / short-delivery",$F35="Damaged goods"),AND($C35&lt;&gt;"",$D35&lt;&gt;"",$D35-$C35&gt;30)),OR(UPPER($E35)="Y",UPPER($E35)="YES")),"Fresh produce claim raised more than 30 days after delivery.",IF(AND(OR($F35="shortfall",$F35="damaged-goods",$F35="Shortfall / short-delivery",$F35="Damaged goods"),AND($C35&lt;&gt;"",$D35&lt;&gt;"",$D35-$C35&gt;30)),"If this line is fresh produce, check why the claim was raised more than 30 days after delivery.",IF($I35="missing proof","Await line-level proof from the retailer.",IF($I35="Code risk","Check Code coverage, agreement basis, and retailer conditions.",IF($I35="worth challenging","Reconcile this line against prior credits, timing, and support.","")))))</f>
      </c>
      <c r="N35">
        <f>IF($F35="","",IF(AND(AND(OR($F35="shortfall",$F35="damaged-goods",$F35="Shortfall / short-delivery",$F35="Damaged goods"),AND($C35&lt;&gt;"",$D35&lt;&gt;"",$D35-$C35&gt;30)),OR(UPPER($E35)="Y",UPPER($E35)="YES")),"High",IF(OR($I35="Code risk",$H35&gt;=5000),"High",IF(OR($I35="missing proof",$H35&gt;=1000),"Medium","Low"))))</f>
      </c>
      <c r="O35" t="inlineStr">
        <is>
          <t/>
        </is>
      </c>
      <c r="P35" t="inlineStr">
        <is>
          <t/>
        </is>
      </c>
    </row>
    <row r="36">
      <c r="A36" t="inlineStr">
        <is>
          <t/>
        </is>
      </c>
      <c r="B36" t="inlineStr" s="4">
        <is>
          <t/>
        </is>
      </c>
      <c r="C36" t="inlineStr" s="4">
        <is>
          <t/>
        </is>
      </c>
      <c r="D36" t="inlineStr" s="4">
        <is>
          <t/>
        </is>
      </c>
      <c r="E36" t="inlineStr">
        <is>
          <t/>
        </is>
      </c>
      <c r="F36" t="inlineStr" s="2">
        <is>
          <t/>
        </is>
      </c>
      <c r="G36" t="inlineStr" s="2">
        <is>
          <t/>
        </is>
      </c>
      <c r="H36" s="3">
        <v>0</v>
      </c>
      <c r="I36">
        <f>IF($F36="","",INDEX('Deduction Type Matrix'!$C$2:$C$17,IFERROR(MATCH($F36,'Deduction Type Matrix'!$A$2:$A$17,0),MATCH($F36,'Deduction Type Matrix'!$B$2:$B$17,0))))</f>
      </c>
      <c r="J36" s="2">
        <f>IF($F36="","",INDEX('Deduction Type Matrix'!$D$2:$D$17,IFERROR(MATCH($F36,'Deduction Type Matrix'!$A$2:$A$17,0),MATCH($F36,'Deduction Type Matrix'!$B$2:$B$17,0))))</f>
      </c>
      <c r="K36" s="2">
        <f>IF($F36="","",INDEX('Deduction Type Matrix'!$E$2:$E$17,IFERROR(MATCH($F36,'Deduction Type Matrix'!$A$2:$A$17,0),MATCH($F36,'Deduction Type Matrix'!$B$2:$B$17,0))))</f>
      </c>
      <c r="L36" s="2">
        <f>IF($F36="","",INDEX('Deduction Type Matrix'!$F$2:$F$17,IFERROR(MATCH($F36,'Deduction Type Matrix'!$A$2:$A$17,0),MATCH($F36,'Deduction Type Matrix'!$B$2:$B$17,0))))</f>
      </c>
      <c r="M36" s="2">
        <f>IF(AND(AND(OR($F36="shortfall",$F36="damaged-goods",$F36="Shortfall / short-delivery",$F36="Damaged goods"),AND($C36&lt;&gt;"",$D36&lt;&gt;"",$D36-$C36&gt;30)),OR(UPPER($E36)="Y",UPPER($E36)="YES")),"Fresh produce claim raised more than 30 days after delivery.",IF(AND(OR($F36="shortfall",$F36="damaged-goods",$F36="Shortfall / short-delivery",$F36="Damaged goods"),AND($C36&lt;&gt;"",$D36&lt;&gt;"",$D36-$C36&gt;30)),"If this line is fresh produce, check why the claim was raised more than 30 days after delivery.",IF($I36="missing proof","Await line-level proof from the retailer.",IF($I36="Code risk","Check Code coverage, agreement basis, and retailer conditions.",IF($I36="worth challenging","Reconcile this line against prior credits, timing, and support.","")))))</f>
      </c>
      <c r="N36">
        <f>IF($F36="","",IF(AND(AND(OR($F36="shortfall",$F36="damaged-goods",$F36="Shortfall / short-delivery",$F36="Damaged goods"),AND($C36&lt;&gt;"",$D36&lt;&gt;"",$D36-$C36&gt;30)),OR(UPPER($E36)="Y",UPPER($E36)="YES")),"High",IF(OR($I36="Code risk",$H36&gt;=5000),"High",IF(OR($I36="missing proof",$H36&gt;=1000),"Medium","Low"))))</f>
      </c>
      <c r="O36" t="inlineStr">
        <is>
          <t/>
        </is>
      </c>
      <c r="P36" t="inlineStr">
        <is>
          <t/>
        </is>
      </c>
    </row>
    <row r="37">
      <c r="A37" t="inlineStr">
        <is>
          <t/>
        </is>
      </c>
      <c r="B37" t="inlineStr" s="4">
        <is>
          <t/>
        </is>
      </c>
      <c r="C37" t="inlineStr" s="4">
        <is>
          <t/>
        </is>
      </c>
      <c r="D37" t="inlineStr" s="4">
        <is>
          <t/>
        </is>
      </c>
      <c r="E37" t="inlineStr">
        <is>
          <t/>
        </is>
      </c>
      <c r="F37" t="inlineStr" s="2">
        <is>
          <t/>
        </is>
      </c>
      <c r="G37" t="inlineStr" s="2">
        <is>
          <t/>
        </is>
      </c>
      <c r="H37" s="3">
        <v>0</v>
      </c>
      <c r="I37">
        <f>IF($F37="","",INDEX('Deduction Type Matrix'!$C$2:$C$17,IFERROR(MATCH($F37,'Deduction Type Matrix'!$A$2:$A$17,0),MATCH($F37,'Deduction Type Matrix'!$B$2:$B$17,0))))</f>
      </c>
      <c r="J37" s="2">
        <f>IF($F37="","",INDEX('Deduction Type Matrix'!$D$2:$D$17,IFERROR(MATCH($F37,'Deduction Type Matrix'!$A$2:$A$17,0),MATCH($F37,'Deduction Type Matrix'!$B$2:$B$17,0))))</f>
      </c>
      <c r="K37" s="2">
        <f>IF($F37="","",INDEX('Deduction Type Matrix'!$E$2:$E$17,IFERROR(MATCH($F37,'Deduction Type Matrix'!$A$2:$A$17,0),MATCH($F37,'Deduction Type Matrix'!$B$2:$B$17,0))))</f>
      </c>
      <c r="L37" s="2">
        <f>IF($F37="","",INDEX('Deduction Type Matrix'!$F$2:$F$17,IFERROR(MATCH($F37,'Deduction Type Matrix'!$A$2:$A$17,0),MATCH($F37,'Deduction Type Matrix'!$B$2:$B$17,0))))</f>
      </c>
      <c r="M37" s="2">
        <f>IF(AND(AND(OR($F37="shortfall",$F37="damaged-goods",$F37="Shortfall / short-delivery",$F37="Damaged goods"),AND($C37&lt;&gt;"",$D37&lt;&gt;"",$D37-$C37&gt;30)),OR(UPPER($E37)="Y",UPPER($E37)="YES")),"Fresh produce claim raised more than 30 days after delivery.",IF(AND(OR($F37="shortfall",$F37="damaged-goods",$F37="Shortfall / short-delivery",$F37="Damaged goods"),AND($C37&lt;&gt;"",$D37&lt;&gt;"",$D37-$C37&gt;30)),"If this line is fresh produce, check why the claim was raised more than 30 days after delivery.",IF($I37="missing proof","Await line-level proof from the retailer.",IF($I37="Code risk","Check Code coverage, agreement basis, and retailer conditions.",IF($I37="worth challenging","Reconcile this line against prior credits, timing, and support.","")))))</f>
      </c>
      <c r="N37">
        <f>IF($F37="","",IF(AND(AND(OR($F37="shortfall",$F37="damaged-goods",$F37="Shortfall / short-delivery",$F37="Damaged goods"),AND($C37&lt;&gt;"",$D37&lt;&gt;"",$D37-$C37&gt;30)),OR(UPPER($E37)="Y",UPPER($E37)="YES")),"High",IF(OR($I37="Code risk",$H37&gt;=5000),"High",IF(OR($I37="missing proof",$H37&gt;=1000),"Medium","Low"))))</f>
      </c>
      <c r="O37" t="inlineStr">
        <is>
          <t/>
        </is>
      </c>
      <c r="P37" t="inlineStr">
        <is>
          <t/>
        </is>
      </c>
    </row>
    <row r="38">
      <c r="A38" t="inlineStr">
        <is>
          <t/>
        </is>
      </c>
      <c r="B38" t="inlineStr" s="4">
        <is>
          <t/>
        </is>
      </c>
      <c r="C38" t="inlineStr" s="4">
        <is>
          <t/>
        </is>
      </c>
      <c r="D38" t="inlineStr" s="4">
        <is>
          <t/>
        </is>
      </c>
      <c r="E38" t="inlineStr">
        <is>
          <t/>
        </is>
      </c>
      <c r="F38" t="inlineStr" s="2">
        <is>
          <t/>
        </is>
      </c>
      <c r="G38" t="inlineStr" s="2">
        <is>
          <t/>
        </is>
      </c>
      <c r="H38" s="3">
        <v>0</v>
      </c>
      <c r="I38">
        <f>IF($F38="","",INDEX('Deduction Type Matrix'!$C$2:$C$17,IFERROR(MATCH($F38,'Deduction Type Matrix'!$A$2:$A$17,0),MATCH($F38,'Deduction Type Matrix'!$B$2:$B$17,0))))</f>
      </c>
      <c r="J38" s="2">
        <f>IF($F38="","",INDEX('Deduction Type Matrix'!$D$2:$D$17,IFERROR(MATCH($F38,'Deduction Type Matrix'!$A$2:$A$17,0),MATCH($F38,'Deduction Type Matrix'!$B$2:$B$17,0))))</f>
      </c>
      <c r="K38" s="2">
        <f>IF($F38="","",INDEX('Deduction Type Matrix'!$E$2:$E$17,IFERROR(MATCH($F38,'Deduction Type Matrix'!$A$2:$A$17,0),MATCH($F38,'Deduction Type Matrix'!$B$2:$B$17,0))))</f>
      </c>
      <c r="L38" s="2">
        <f>IF($F38="","",INDEX('Deduction Type Matrix'!$F$2:$F$17,IFERROR(MATCH($F38,'Deduction Type Matrix'!$A$2:$A$17,0),MATCH($F38,'Deduction Type Matrix'!$B$2:$B$17,0))))</f>
      </c>
      <c r="M38" s="2">
        <f>IF(AND(AND(OR($F38="shortfall",$F38="damaged-goods",$F38="Shortfall / short-delivery",$F38="Damaged goods"),AND($C38&lt;&gt;"",$D38&lt;&gt;"",$D38-$C38&gt;30)),OR(UPPER($E38)="Y",UPPER($E38)="YES")),"Fresh produce claim raised more than 30 days after delivery.",IF(AND(OR($F38="shortfall",$F38="damaged-goods",$F38="Shortfall / short-delivery",$F38="Damaged goods"),AND($C38&lt;&gt;"",$D38&lt;&gt;"",$D38-$C38&gt;30)),"If this line is fresh produce, check why the claim was raised more than 30 days after delivery.",IF($I38="missing proof","Await line-level proof from the retailer.",IF($I38="Code risk","Check Code coverage, agreement basis, and retailer conditions.",IF($I38="worth challenging","Reconcile this line against prior credits, timing, and support.","")))))</f>
      </c>
      <c r="N38">
        <f>IF($F38="","",IF(AND(AND(OR($F38="shortfall",$F38="damaged-goods",$F38="Shortfall / short-delivery",$F38="Damaged goods"),AND($C38&lt;&gt;"",$D38&lt;&gt;"",$D38-$C38&gt;30)),OR(UPPER($E38)="Y",UPPER($E38)="YES")),"High",IF(OR($I38="Code risk",$H38&gt;=5000),"High",IF(OR($I38="missing proof",$H38&gt;=1000),"Medium","Low"))))</f>
      </c>
      <c r="O38" t="inlineStr">
        <is>
          <t/>
        </is>
      </c>
      <c r="P38" t="inlineStr">
        <is>
          <t/>
        </is>
      </c>
    </row>
    <row r="39">
      <c r="A39" t="inlineStr">
        <is>
          <t/>
        </is>
      </c>
      <c r="B39" t="inlineStr" s="4">
        <is>
          <t/>
        </is>
      </c>
      <c r="C39" t="inlineStr" s="4">
        <is>
          <t/>
        </is>
      </c>
      <c r="D39" t="inlineStr" s="4">
        <is>
          <t/>
        </is>
      </c>
      <c r="E39" t="inlineStr">
        <is>
          <t/>
        </is>
      </c>
      <c r="F39" t="inlineStr" s="2">
        <is>
          <t/>
        </is>
      </c>
      <c r="G39" t="inlineStr" s="2">
        <is>
          <t/>
        </is>
      </c>
      <c r="H39" s="3">
        <v>0</v>
      </c>
      <c r="I39">
        <f>IF($F39="","",INDEX('Deduction Type Matrix'!$C$2:$C$17,IFERROR(MATCH($F39,'Deduction Type Matrix'!$A$2:$A$17,0),MATCH($F39,'Deduction Type Matrix'!$B$2:$B$17,0))))</f>
      </c>
      <c r="J39" s="2">
        <f>IF($F39="","",INDEX('Deduction Type Matrix'!$D$2:$D$17,IFERROR(MATCH($F39,'Deduction Type Matrix'!$A$2:$A$17,0),MATCH($F39,'Deduction Type Matrix'!$B$2:$B$17,0))))</f>
      </c>
      <c r="K39" s="2">
        <f>IF($F39="","",INDEX('Deduction Type Matrix'!$E$2:$E$17,IFERROR(MATCH($F39,'Deduction Type Matrix'!$A$2:$A$17,0),MATCH($F39,'Deduction Type Matrix'!$B$2:$B$17,0))))</f>
      </c>
      <c r="L39" s="2">
        <f>IF($F39="","",INDEX('Deduction Type Matrix'!$F$2:$F$17,IFERROR(MATCH($F39,'Deduction Type Matrix'!$A$2:$A$17,0),MATCH($F39,'Deduction Type Matrix'!$B$2:$B$17,0))))</f>
      </c>
      <c r="M39" s="2">
        <f>IF(AND(AND(OR($F39="shortfall",$F39="damaged-goods",$F39="Shortfall / short-delivery",$F39="Damaged goods"),AND($C39&lt;&gt;"",$D39&lt;&gt;"",$D39-$C39&gt;30)),OR(UPPER($E39)="Y",UPPER($E39)="YES")),"Fresh produce claim raised more than 30 days after delivery.",IF(AND(OR($F39="shortfall",$F39="damaged-goods",$F39="Shortfall / short-delivery",$F39="Damaged goods"),AND($C39&lt;&gt;"",$D39&lt;&gt;"",$D39-$C39&gt;30)),"If this line is fresh produce, check why the claim was raised more than 30 days after delivery.",IF($I39="missing proof","Await line-level proof from the retailer.",IF($I39="Code risk","Check Code coverage, agreement basis, and retailer conditions.",IF($I39="worth challenging","Reconcile this line against prior credits, timing, and support.","")))))</f>
      </c>
      <c r="N39">
        <f>IF($F39="","",IF(AND(AND(OR($F39="shortfall",$F39="damaged-goods",$F39="Shortfall / short-delivery",$F39="Damaged goods"),AND($C39&lt;&gt;"",$D39&lt;&gt;"",$D39-$C39&gt;30)),OR(UPPER($E39)="Y",UPPER($E39)="YES")),"High",IF(OR($I39="Code risk",$H39&gt;=5000),"High",IF(OR($I39="missing proof",$H39&gt;=1000),"Medium","Low"))))</f>
      </c>
      <c r="O39" t="inlineStr">
        <is>
          <t/>
        </is>
      </c>
      <c r="P39" t="inlineStr">
        <is>
          <t/>
        </is>
      </c>
    </row>
    <row r="40">
      <c r="A40" t="inlineStr">
        <is>
          <t/>
        </is>
      </c>
      <c r="B40" t="inlineStr" s="4">
        <is>
          <t/>
        </is>
      </c>
      <c r="C40" t="inlineStr" s="4">
        <is>
          <t/>
        </is>
      </c>
      <c r="D40" t="inlineStr" s="4">
        <is>
          <t/>
        </is>
      </c>
      <c r="E40" t="inlineStr">
        <is>
          <t/>
        </is>
      </c>
      <c r="F40" t="inlineStr" s="2">
        <is>
          <t/>
        </is>
      </c>
      <c r="G40" t="inlineStr" s="2">
        <is>
          <t/>
        </is>
      </c>
      <c r="H40" s="3">
        <v>0</v>
      </c>
      <c r="I40">
        <f>IF($F40="","",INDEX('Deduction Type Matrix'!$C$2:$C$17,IFERROR(MATCH($F40,'Deduction Type Matrix'!$A$2:$A$17,0),MATCH($F40,'Deduction Type Matrix'!$B$2:$B$17,0))))</f>
      </c>
      <c r="J40" s="2">
        <f>IF($F40="","",INDEX('Deduction Type Matrix'!$D$2:$D$17,IFERROR(MATCH($F40,'Deduction Type Matrix'!$A$2:$A$17,0),MATCH($F40,'Deduction Type Matrix'!$B$2:$B$17,0))))</f>
      </c>
      <c r="K40" s="2">
        <f>IF($F40="","",INDEX('Deduction Type Matrix'!$E$2:$E$17,IFERROR(MATCH($F40,'Deduction Type Matrix'!$A$2:$A$17,0),MATCH($F40,'Deduction Type Matrix'!$B$2:$B$17,0))))</f>
      </c>
      <c r="L40" s="2">
        <f>IF($F40="","",INDEX('Deduction Type Matrix'!$F$2:$F$17,IFERROR(MATCH($F40,'Deduction Type Matrix'!$A$2:$A$17,0),MATCH($F40,'Deduction Type Matrix'!$B$2:$B$17,0))))</f>
      </c>
      <c r="M40" s="2">
        <f>IF(AND(AND(OR($F40="shortfall",$F40="damaged-goods",$F40="Shortfall / short-delivery",$F40="Damaged goods"),AND($C40&lt;&gt;"",$D40&lt;&gt;"",$D40-$C40&gt;30)),OR(UPPER($E40)="Y",UPPER($E40)="YES")),"Fresh produce claim raised more than 30 days after delivery.",IF(AND(OR($F40="shortfall",$F40="damaged-goods",$F40="Shortfall / short-delivery",$F40="Damaged goods"),AND($C40&lt;&gt;"",$D40&lt;&gt;"",$D40-$C40&gt;30)),"If this line is fresh produce, check why the claim was raised more than 30 days after delivery.",IF($I40="missing proof","Await line-level proof from the retailer.",IF($I40="Code risk","Check Code coverage, agreement basis, and retailer conditions.",IF($I40="worth challenging","Reconcile this line against prior credits, timing, and support.","")))))</f>
      </c>
      <c r="N40">
        <f>IF($F40="","",IF(AND(AND(OR($F40="shortfall",$F40="damaged-goods",$F40="Shortfall / short-delivery",$F40="Damaged goods"),AND($C40&lt;&gt;"",$D40&lt;&gt;"",$D40-$C40&gt;30)),OR(UPPER($E40)="Y",UPPER($E40)="YES")),"High",IF(OR($I40="Code risk",$H40&gt;=5000),"High",IF(OR($I40="missing proof",$H40&gt;=1000),"Medium","Low"))))</f>
      </c>
      <c r="O40" t="inlineStr">
        <is>
          <t/>
        </is>
      </c>
      <c r="P40" t="inlineStr">
        <is>
          <t/>
        </is>
      </c>
    </row>
    <row r="41">
      <c r="A41" t="inlineStr">
        <is>
          <t/>
        </is>
      </c>
      <c r="B41" t="inlineStr" s="4">
        <is>
          <t/>
        </is>
      </c>
      <c r="C41" t="inlineStr" s="4">
        <is>
          <t/>
        </is>
      </c>
      <c r="D41" t="inlineStr" s="4">
        <is>
          <t/>
        </is>
      </c>
      <c r="E41" t="inlineStr">
        <is>
          <t/>
        </is>
      </c>
      <c r="F41" t="inlineStr" s="2">
        <is>
          <t/>
        </is>
      </c>
      <c r="G41" t="inlineStr" s="2">
        <is>
          <t/>
        </is>
      </c>
      <c r="H41" s="3">
        <v>0</v>
      </c>
      <c r="I41">
        <f>IF($F41="","",INDEX('Deduction Type Matrix'!$C$2:$C$17,IFERROR(MATCH($F41,'Deduction Type Matrix'!$A$2:$A$17,0),MATCH($F41,'Deduction Type Matrix'!$B$2:$B$17,0))))</f>
      </c>
      <c r="J41" s="2">
        <f>IF($F41="","",INDEX('Deduction Type Matrix'!$D$2:$D$17,IFERROR(MATCH($F41,'Deduction Type Matrix'!$A$2:$A$17,0),MATCH($F41,'Deduction Type Matrix'!$B$2:$B$17,0))))</f>
      </c>
      <c r="K41" s="2">
        <f>IF($F41="","",INDEX('Deduction Type Matrix'!$E$2:$E$17,IFERROR(MATCH($F41,'Deduction Type Matrix'!$A$2:$A$17,0),MATCH($F41,'Deduction Type Matrix'!$B$2:$B$17,0))))</f>
      </c>
      <c r="L41" s="2">
        <f>IF($F41="","",INDEX('Deduction Type Matrix'!$F$2:$F$17,IFERROR(MATCH($F41,'Deduction Type Matrix'!$A$2:$A$17,0),MATCH($F41,'Deduction Type Matrix'!$B$2:$B$17,0))))</f>
      </c>
      <c r="M41" s="2">
        <f>IF(AND(AND(OR($F41="shortfall",$F41="damaged-goods",$F41="Shortfall / short-delivery",$F41="Damaged goods"),AND($C41&lt;&gt;"",$D41&lt;&gt;"",$D41-$C41&gt;30)),OR(UPPER($E41)="Y",UPPER($E41)="YES")),"Fresh produce claim raised more than 30 days after delivery.",IF(AND(OR($F41="shortfall",$F41="damaged-goods",$F41="Shortfall / short-delivery",$F41="Damaged goods"),AND($C41&lt;&gt;"",$D41&lt;&gt;"",$D41-$C41&gt;30)),"If this line is fresh produce, check why the claim was raised more than 30 days after delivery.",IF($I41="missing proof","Await line-level proof from the retailer.",IF($I41="Code risk","Check Code coverage, agreement basis, and retailer conditions.",IF($I41="worth challenging","Reconcile this line against prior credits, timing, and support.","")))))</f>
      </c>
      <c r="N41">
        <f>IF($F41="","",IF(AND(AND(OR($F41="shortfall",$F41="damaged-goods",$F41="Shortfall / short-delivery",$F41="Damaged goods"),AND($C41&lt;&gt;"",$D41&lt;&gt;"",$D41-$C41&gt;30)),OR(UPPER($E41)="Y",UPPER($E41)="YES")),"High",IF(OR($I41="Code risk",$H41&gt;=5000),"High",IF(OR($I41="missing proof",$H41&gt;=1000),"Medium","Low"))))</f>
      </c>
      <c r="O41" t="inlineStr">
        <is>
          <t/>
        </is>
      </c>
      <c r="P41" t="inlineStr">
        <is>
          <t/>
        </is>
      </c>
    </row>
  </sheetData>
</worksheet>
</file>

<file path=xl/worksheets/sheet3.xml><?xml version="1.0" encoding="utf-8"?>
<worksheet xmlns="http://schemas.openxmlformats.org/spreadsheetml/2006/main">
  <dimension ref="A1:J17"/>
  <sheetViews>
    <sheetView workbookViewId="0">
      <pane ySplit="1" topLeftCell="A2" activePane="bottomLeft" state="frozen"/>
    </sheetView>
  </sheetViews>
  <cols>
    <col min="1" max="1" width="22" customWidth="1"/>
    <col min="2" max="2" width="24" customWidth="1"/>
    <col min="3" max="3" width="18" customWidth="1"/>
    <col min="4" max="7" width="42" customWidth="1"/>
    <col min="8" max="8" width="22" customWidth="1"/>
    <col min="9" max="10" width="16" customWidth="1"/>
  </cols>
  <sheetData>
    <row r="1">
      <c r="A1" t="inlineStr" s="1">
        <is>
          <t>id</t>
        </is>
      </c>
      <c r="B1" t="inlineStr" s="1">
        <is>
          <t>label</t>
        </is>
      </c>
      <c r="C1" t="inlineStr" s="1">
        <is>
          <t>default verdict</t>
        </is>
      </c>
      <c r="D1" t="inlineStr" s="1">
        <is>
          <t>short evidence</t>
        </is>
      </c>
      <c r="E1" t="inlineStr" s="1">
        <is>
          <t>Code check</t>
        </is>
      </c>
      <c r="F1" t="inlineStr" s="1">
        <is>
          <t>neutral query</t>
        </is>
      </c>
      <c r="G1" t="inlineStr" s="1">
        <is>
          <t>deadline helper</t>
        </is>
      </c>
      <c r="H1" t="inlineStr" s="1">
        <is>
          <t>family</t>
        </is>
      </c>
      <c r="I1" t="inlineStr" s="1">
        <is>
          <t>deadline rule</t>
        </is>
      </c>
      <c r="J1" t="inlineStr" s="1">
        <is>
          <t>deadline days</t>
        </is>
      </c>
    </row>
    <row r="2">
      <c r="A2" t="inlineStr">
        <is>
          <t>difot-penalty</t>
        </is>
      </c>
      <c r="B2" t="inlineStr">
        <is>
          <t>DIFOT penalty</t>
        </is>
      </c>
      <c r="C2" t="inlineStr">
        <is>
          <t>missing proof</t>
        </is>
      </c>
      <c r="D2" t="inlineStr" s="2">
        <is>
          <t>PO, ASN, booked window, POD, dock timestamp, retailer scorecard.</t>
        </is>
      </c>
      <c r="E2" t="inlineStr" s="2">
        <is>
          <t>Usually an evidence issue, not a Code issue.</t>
        </is>
      </c>
      <c r="F2" t="inlineStr" s="2">
        <is>
          <t>Please provide the DIFOT scorecard line, booked-window basis, dock timestamp, and calculation used for this deduction.</t>
        </is>
      </c>
      <c r="G2" t="inlineStr" s="2">
        <is>
          <t>Check the retailer portal claims article and your supply agreement for the dispute window.</t>
        </is>
      </c>
      <c r="H2" t="inlineStr">
        <is>
          <t>DIFOT / OTIF</t>
        </is>
      </c>
      <c r="I2" t="inlineStr">
        <is>
          <t/>
        </is>
      </c>
      <c r="J2" t="inlineStr">
        <is>
          <t/>
        </is>
      </c>
    </row>
    <row r="3">
      <c r="A3" t="inlineStr">
        <is>
          <t>otif-penalty</t>
        </is>
      </c>
      <c r="B3" t="inlineStr">
        <is>
          <t>OTIF penalty</t>
        </is>
      </c>
      <c r="C3" t="inlineStr">
        <is>
          <t>missing proof</t>
        </is>
      </c>
      <c r="D3" t="inlineStr" s="2">
        <is>
          <t>PO, ASN, booked window, POD, dock timestamp, retailer scorecard.</t>
        </is>
      </c>
      <c r="E3" t="inlineStr" s="2">
        <is>
          <t>Usually an evidence issue, not a Code issue.</t>
        </is>
      </c>
      <c r="F3" t="inlineStr" s="2">
        <is>
          <t>Please provide the OTIF scorecard line, booked-window basis, dock timestamp, and calculation used for this deduction.</t>
        </is>
      </c>
      <c r="G3" t="inlineStr" s="2">
        <is>
          <t>Check the retailer portal claims article and your supply agreement for the dispute window.</t>
        </is>
      </c>
      <c r="H3" t="inlineStr">
        <is>
          <t>DIFOT / OTIF</t>
        </is>
      </c>
      <c r="I3" t="inlineStr">
        <is>
          <t/>
        </is>
      </c>
      <c r="J3" t="inlineStr">
        <is>
          <t/>
        </is>
      </c>
    </row>
    <row r="4">
      <c r="A4" t="inlineStr">
        <is>
          <t>promo-scan-rebate</t>
        </is>
      </c>
      <c r="B4" t="inlineStr">
        <is>
          <t>Promo scan / rebate</t>
        </is>
      </c>
      <c r="C4" t="inlineStr">
        <is>
          <t>missing proof</t>
        </is>
      </c>
      <c r="D4" t="inlineStr" s="2">
        <is>
          <t>Promo agreement, SKU scope, store/banner scope, scan report, rate, period.</t>
        </is>
      </c>
      <c r="E4" t="inlineStr" s="2">
        <is>
          <t>Check agreed funding, scope, and reasonableness.</t>
        </is>
      </c>
      <c r="F4" t="inlineStr" s="2">
        <is>
          <t>Please provide the scan report by SKU, store group, and promo dates used to calculate this deduction.</t>
        </is>
      </c>
      <c r="G4" t="inlineStr" s="2">
        <is>
          <t>Check the retailer portal claims article and your promo agreement.</t>
        </is>
      </c>
      <c r="H4" t="inlineStr">
        <is>
          <t>Promotion funding</t>
        </is>
      </c>
      <c r="I4" t="inlineStr">
        <is>
          <t/>
        </is>
      </c>
      <c r="J4" t="inlineStr">
        <is>
          <t/>
        </is>
      </c>
    </row>
    <row r="5">
      <c r="A5" t="inlineStr">
        <is>
          <t>shrinkage</t>
        </is>
      </c>
      <c r="B5" t="inlineStr">
        <is>
          <t>Shrinkage</t>
        </is>
      </c>
      <c r="C5" t="inlineStr">
        <is>
          <t>Code risk</t>
        </is>
      </c>
      <c r="D5" t="inlineStr" s="2">
        <is>
          <t>Claim reason, possession point, supply agreement clause, retailer basis.</t>
        </is>
      </c>
      <c r="E5" t="inlineStr" s="2">
        <is>
          <t>Code risk if the retailer is Code-covered and the loss is post-possession.</t>
        </is>
      </c>
      <c r="F5" t="inlineStr" s="2">
        <is>
          <t>Please identify the basis for charging this shrinkage amount to us, including the possession point and any clause relied on.</t>
        </is>
      </c>
      <c r="G5" t="inlineStr" s="2">
        <is>
          <t>Confirm whether the retailer is Code-covered and when possession passed.</t>
        </is>
      </c>
      <c r="H5" t="inlineStr">
        <is>
          <t>Code-sensitive claims</t>
        </is>
      </c>
      <c r="I5" t="inlineStr">
        <is>
          <t/>
        </is>
      </c>
      <c r="J5" t="inlineStr">
        <is>
          <t/>
        </is>
      </c>
    </row>
    <row r="6">
      <c r="A6" t="inlineStr">
        <is>
          <t>shortfall</t>
        </is>
      </c>
      <c r="B6" t="inlineStr">
        <is>
          <t>Shortfall / short-delivery</t>
        </is>
      </c>
      <c r="C6" t="inlineStr">
        <is>
          <t>missing proof</t>
        </is>
      </c>
      <c r="D6" t="inlineStr" s="2">
        <is>
          <t>POD, delivery docket, ASN, retailer received quantity, claim date.</t>
        </is>
      </c>
      <c r="E6" t="inlineStr" s="2">
        <is>
          <t>For fresh produce, check the Code's 30-day cap on retailer-raised shortfall claims.</t>
        </is>
      </c>
      <c r="F6" t="inlineStr" s="2">
        <is>
          <t>Please provide the received-quantity evidence and the delivery date used for this shortfall claim.</t>
        </is>
      </c>
      <c r="G6" t="inlineStr" s="2">
        <is>
          <t>For fresh produce, the Code caps retailer-raised shortfall claims at no later than 30 days after delivery where the Code applies.</t>
        </is>
      </c>
      <c r="H6" t="inlineStr">
        <is>
          <t>Delivery variance</t>
        </is>
      </c>
      <c r="I6" t="inlineStr">
        <is>
          <t>freshProduceClaimRaisedWithinDays</t>
        </is>
      </c>
      <c r="J6" t="inlineStr">
        <is>
          <t>30</t>
        </is>
      </c>
    </row>
    <row r="7">
      <c r="A7" t="inlineStr">
        <is>
          <t>damaged-goods</t>
        </is>
      </c>
      <c r="B7" t="inlineStr">
        <is>
          <t>Damaged goods</t>
        </is>
      </c>
      <c r="C7" t="inlineStr">
        <is>
          <t>missing proof</t>
        </is>
      </c>
      <c r="D7" t="inlineStr" s="2">
        <is>
          <t>POD condition notes, photos, carrier report, warehouse notes, claim date.</t>
        </is>
      </c>
      <c r="E7" t="inlineStr" s="2">
        <is>
          <t>For fresh produce, check the Code's 30-day cap on retailer-raised damage claims.</t>
        </is>
      </c>
      <c r="F7" t="inlineStr" s="2">
        <is>
          <t>Please provide the delivery date, claim date, and damage evidence used for this claim.</t>
        </is>
      </c>
      <c r="G7" t="inlineStr" s="2">
        <is>
          <t>For fresh produce, the Code caps retailer-raised damage claims at no later than 30 days after delivery where the Code applies.</t>
        </is>
      </c>
      <c r="H7" t="inlineStr">
        <is>
          <t>Delivery variance</t>
        </is>
      </c>
      <c r="I7" t="inlineStr">
        <is>
          <t>freshProduceClaimRaisedWithinDays</t>
        </is>
      </c>
      <c r="J7" t="inlineStr">
        <is>
          <t>30</t>
        </is>
      </c>
    </row>
    <row r="8">
      <c r="A8" t="inlineStr">
        <is>
          <t>wastage</t>
        </is>
      </c>
      <c r="B8" t="inlineStr">
        <is>
          <t>Wastage</t>
        </is>
      </c>
      <c r="C8" t="inlineStr">
        <is>
          <t>Code risk</t>
        </is>
      </c>
      <c r="D8" t="inlineStr" s="2">
        <is>
          <t>Wastage clause, calculation method, actual cost basis, mitigation evidence.</t>
        </is>
      </c>
      <c r="E8" t="inlineStr" s="2">
        <is>
          <t>Check express agreement, reasonable amount, stated calculation, and retailer cost mitigation.</t>
        </is>
      </c>
      <c r="F8" t="inlineStr" s="2">
        <is>
          <t>Please provide the agreed wastage clause, calculation method, actual cost basis, and steps taken to reduce the cost.</t>
        </is>
      </c>
      <c r="G8" t="inlineStr" s="2">
        <is>
          <t>Check the supply agreement and retailer portal claim window.</t>
        </is>
      </c>
      <c r="H8" t="inlineStr">
        <is>
          <t>Code-sensitive claims</t>
        </is>
      </c>
      <c r="I8" t="inlineStr">
        <is>
          <t/>
        </is>
      </c>
      <c r="J8" t="inlineStr">
        <is>
          <t/>
        </is>
      </c>
    </row>
    <row r="9">
      <c r="A9" t="inlineStr">
        <is>
          <t>set-off</t>
        </is>
      </c>
      <c r="B9" t="inlineStr">
        <is>
          <t>Set-off</t>
        </is>
      </c>
      <c r="C9" t="inlineStr">
        <is>
          <t>Code risk</t>
        </is>
      </c>
      <c r="D9" t="inlineStr" s="2">
        <is>
          <t>Written consent or set-off clause, amount basis, debit note.</t>
        </is>
      </c>
      <c r="E9" t="inlineStr" s="2">
        <is>
          <t>Check written consent, agreement basis, and reasonableness.</t>
        </is>
      </c>
      <c r="F9" t="inlineStr" s="2">
        <is>
          <t>Please provide the written consent or supply agreement basis relied on for this set-off, plus the amount calculation.</t>
        </is>
      </c>
      <c r="G9" t="inlineStr" s="2">
        <is>
          <t>Check the supply agreement, trading terms, and retailer portal claim window.</t>
        </is>
      </c>
      <c r="H9" t="inlineStr">
        <is>
          <t>Code-sensitive claims</t>
        </is>
      </c>
      <c r="I9" t="inlineStr">
        <is>
          <t/>
        </is>
      </c>
      <c r="J9" t="inlineStr">
        <is>
          <t/>
        </is>
      </c>
    </row>
    <row r="10">
      <c r="A10" t="inlineStr">
        <is>
          <t>post-audit-claim</t>
        </is>
      </c>
      <c r="B10" t="inlineStr">
        <is>
          <t>Post-audit claim</t>
        </is>
      </c>
      <c r="C10" t="inlineStr">
        <is>
          <t>missing proof</t>
        </is>
      </c>
      <c r="D10" t="inlineStr" s="2">
        <is>
          <t>Original PO, invoice, price list, promo agreement, prior remittance.</t>
        </is>
      </c>
      <c r="E10" t="inlineStr" s="2">
        <is>
          <t>Check whether the set-off or charge basis is allowed by agreement and reasonable.</t>
        </is>
      </c>
      <c r="F10" t="inlineStr" s="2">
        <is>
          <t>Please provide the transaction trail and agreement basis used for this post-audit claim.</t>
        </is>
      </c>
      <c r="G10" t="inlineStr" s="2">
        <is>
          <t>Check the trading terms, supply agreement, and portal window for historic claims.</t>
        </is>
      </c>
      <c r="H10" t="inlineStr">
        <is>
          <t>Historic claims</t>
        </is>
      </c>
      <c r="I10" t="inlineStr">
        <is>
          <t/>
        </is>
      </c>
      <c r="J10" t="inlineStr">
        <is>
          <t/>
        </is>
      </c>
    </row>
    <row r="11">
      <c r="A11" t="inlineStr">
        <is>
          <t>duplicate-already-credited</t>
        </is>
      </c>
      <c r="B11" t="inlineStr">
        <is>
          <t>Duplicate / already credited</t>
        </is>
      </c>
      <c r="C11" t="inlineStr">
        <is>
          <t>worth challenging</t>
        </is>
      </c>
      <c r="D11" t="inlineStr" s="2">
        <is>
          <t>Prior remittance, debit note, credit note, claim ID, invoice history.</t>
        </is>
      </c>
      <c r="E11" t="inlineStr" s="2">
        <is>
          <t>Usually an evidence issue, not a Code issue.</t>
        </is>
      </c>
      <c r="F11" t="inlineStr" s="2">
        <is>
          <t>Please confirm whether this claim has already been deducted, set off, or credited, and provide the claim ID history.</t>
        </is>
      </c>
      <c r="G11" t="inlineStr" s="2">
        <is>
          <t>Check the retailer portal claim window and your credit note history.</t>
        </is>
      </c>
      <c r="H11" t="inlineStr">
        <is>
          <t>Duplicate claims</t>
        </is>
      </c>
      <c r="I11" t="inlineStr">
        <is>
          <t/>
        </is>
      </c>
      <c r="J11" t="inlineStr">
        <is>
          <t/>
        </is>
      </c>
    </row>
    <row r="12">
      <c r="A12" t="inlineStr">
        <is>
          <t>overpricing-price-discrepancy</t>
        </is>
      </c>
      <c r="B12" t="inlineStr">
        <is>
          <t>Overpricing / price discrepancy</t>
        </is>
      </c>
      <c r="C12" t="inlineStr">
        <is>
          <t>missing proof</t>
        </is>
      </c>
      <c r="D12" t="inlineStr" s="2">
        <is>
          <t>PO, agreed price list, invoice, effective-date evidence.</t>
        </is>
      </c>
      <c r="E12" t="inlineStr" s="2">
        <is>
          <t>Usually an evidence issue, not a Code issue.</t>
        </is>
      </c>
      <c r="F12" t="inlineStr" s="2">
        <is>
          <t>Please provide the agreed price and effective date used to calculate this price discrepancy.</t>
        </is>
      </c>
      <c r="G12" t="inlineStr" s="2">
        <is>
          <t>Check the retailer portal claim window and price-change terms.</t>
        </is>
      </c>
      <c r="H12" t="inlineStr">
        <is>
          <t>Price variance</t>
        </is>
      </c>
      <c r="I12" t="inlineStr">
        <is>
          <t/>
        </is>
      </c>
      <c r="J12" t="inlineStr">
        <is>
          <t/>
        </is>
      </c>
    </row>
    <row r="13">
      <c r="A13" t="inlineStr">
        <is>
          <t>pallet-packaging-charge</t>
        </is>
      </c>
      <c r="B13" t="inlineStr">
        <is>
          <t>Pallet / packaging charge</t>
        </is>
      </c>
      <c r="C13" t="inlineStr">
        <is>
          <t>missing proof</t>
        </is>
      </c>
      <c r="D13" t="inlineStr" s="2">
        <is>
          <t>Pallet transfer records, CHEP or Loscam statements, agreement, delivery docket.</t>
        </is>
      </c>
      <c r="E13" t="inlineStr" s="2">
        <is>
          <t>Check agreed basis and amount reasonableness where the Code applies.</t>
        </is>
      </c>
      <c r="F13" t="inlineStr" s="2">
        <is>
          <t>Please provide the pallet or packaging transfer records and agreement basis used for this charge.</t>
        </is>
      </c>
      <c r="G13" t="inlineStr" s="2">
        <is>
          <t>Check the retailer portal claim window; some equipment windows are separate from trade deductions.</t>
        </is>
      </c>
      <c r="H13" t="inlineStr">
        <is>
          <t>Operational charges</t>
        </is>
      </c>
      <c r="I13" t="inlineStr">
        <is>
          <t/>
        </is>
      </c>
      <c r="J13" t="inlineStr">
        <is>
          <t/>
        </is>
      </c>
    </row>
    <row r="14">
      <c r="A14" t="inlineStr">
        <is>
          <t>freight-transport-deduction</t>
        </is>
      </c>
      <c r="B14" t="inlineStr">
        <is>
          <t>Freight / transport deduction</t>
        </is>
      </c>
      <c r="C14" t="inlineStr">
        <is>
          <t>missing proof</t>
        </is>
      </c>
      <c r="D14" t="inlineStr" s="2">
        <is>
          <t>Freight terms, carrier invoice, PO, delivery evidence.</t>
        </is>
      </c>
      <c r="E14" t="inlineStr" s="2">
        <is>
          <t>Check agreed basis and amount reasonableness where the Code applies.</t>
        </is>
      </c>
      <c r="F14" t="inlineStr" s="2">
        <is>
          <t>Please provide the freight terms, carrier evidence, and calculation used for this deduction.</t>
        </is>
      </c>
      <c r="G14" t="inlineStr" s="2">
        <is>
          <t>Check the supply agreement and retailer portal claim window.</t>
        </is>
      </c>
      <c r="H14" t="inlineStr">
        <is>
          <t>Operational charges</t>
        </is>
      </c>
      <c r="I14" t="inlineStr">
        <is>
          <t/>
        </is>
      </c>
      <c r="J14" t="inlineStr">
        <is>
          <t/>
        </is>
      </c>
    </row>
    <row r="15">
      <c r="A15" t="inlineStr">
        <is>
          <t>listing-ranging-fee</t>
        </is>
      </c>
      <c r="B15" t="inlineStr">
        <is>
          <t>Listing / ranging fee</t>
        </is>
      </c>
      <c r="C15" t="inlineStr">
        <is>
          <t>Code risk</t>
        </is>
      </c>
      <c r="D15" t="inlineStr" s="2">
        <is>
          <t>Trading terms, listing or ranging agreement, SKU evidence, claim note.</t>
        </is>
      </c>
      <c r="E15" t="inlineStr" s="2">
        <is>
          <t>Check express written agreement and reasonableness.</t>
        </is>
      </c>
      <c r="F15" t="inlineStr" s="2">
        <is>
          <t>Please provide the express written agreement and amount basis used for this listing or ranging charge.</t>
        </is>
      </c>
      <c r="G15" t="inlineStr" s="2">
        <is>
          <t>Check the supply agreement, trading terms, and retailer portal claim window.</t>
        </is>
      </c>
      <c r="H15" t="inlineStr">
        <is>
          <t>Trade spend</t>
        </is>
      </c>
      <c r="I15" t="inlineStr">
        <is>
          <t/>
        </is>
      </c>
      <c r="J15" t="inlineStr">
        <is>
          <t/>
        </is>
      </c>
    </row>
    <row r="16">
      <c r="A16" t="inlineStr">
        <is>
          <t>retail-media-activity-charge</t>
        </is>
      </c>
      <c r="B16" t="inlineStr">
        <is>
          <t>Retail media / activity charge</t>
        </is>
      </c>
      <c r="C16" t="inlineStr">
        <is>
          <t>missing proof</t>
        </is>
      </c>
      <c r="D16" t="inlineStr" s="2">
        <is>
          <t>Booking confirmation, activity proof, agreement, invoice or debit note.</t>
        </is>
      </c>
      <c r="E16" t="inlineStr" s="2">
        <is>
          <t>Check express agreement, delivery proof, and amount basis.</t>
        </is>
      </c>
      <c r="F16" t="inlineStr" s="2">
        <is>
          <t>Please provide the booking confirmation, activity proof, and agreed amount basis for this activity charge.</t>
        </is>
      </c>
      <c r="G16" t="inlineStr" s="2">
        <is>
          <t>Check the campaign agreement and retailer portal claim window.</t>
        </is>
      </c>
      <c r="H16" t="inlineStr">
        <is>
          <t>Trade spend</t>
        </is>
      </c>
      <c r="I16" t="inlineStr">
        <is>
          <t/>
        </is>
      </c>
      <c r="J16" t="inlineStr">
        <is>
          <t/>
        </is>
      </c>
    </row>
    <row r="17">
      <c r="A17" t="inlineStr">
        <is>
          <t>asn-edi-barcode-compliance</t>
        </is>
      </c>
      <c r="B17" t="inlineStr">
        <is>
          <t>ASN / EDI / barcode compliance charge</t>
        </is>
      </c>
      <c r="C17" t="inlineStr">
        <is>
          <t>missing proof</t>
        </is>
      </c>
      <c r="D17" t="inlineStr" s="2">
        <is>
          <t>ASN log, EDI acknowledgement, label proof, warehouse receipt.</t>
        </is>
      </c>
      <c r="E17" t="inlineStr" s="2">
        <is>
          <t>Usually an evidence issue, not a Code issue.</t>
        </is>
      </c>
      <c r="F17" t="inlineStr" s="2">
        <is>
          <t>Please provide the ASN, EDI, barcode, or label error evidence used for this compliance charge.</t>
        </is>
      </c>
      <c r="G17" t="inlineStr" s="2">
        <is>
          <t>Check the retailer portal claim window and compliance-charge terms.</t>
        </is>
      </c>
      <c r="H17" t="inlineStr">
        <is>
          <t>Compliance charges</t>
        </is>
      </c>
      <c r="I17" t="inlineStr">
        <is>
          <t/>
        </is>
      </c>
      <c r="J17" t="inlineStr">
        <is>
          <t/>
        </is>
      </c>
    </row>
  </sheetData>
</worksheet>
</file>

<file path=xl/worksheets/sheet4.xml><?xml version="1.0" encoding="utf-8"?>
<worksheet xmlns="http://schemas.openxmlformats.org/spreadsheetml/2006/main">
  <dimension ref="A1:B8"/>
  <sheetViews>
    <sheetView workbookViewId="0"/>
  </sheetViews>
  <cols>
    <col min="1" max="1" width="24" customWidth="1"/>
    <col min="2" max="2" width="18" customWidth="1"/>
  </cols>
  <sheetData>
    <row r="1">
      <c r="A1" t="inlineStr" s="1">
        <is>
          <t>Verdict</t>
        </is>
      </c>
      <c r="B1" t="inlineStr" s="1">
        <is>
          <t>Total amount</t>
        </is>
      </c>
    </row>
    <row r="2">
      <c r="A2" t="inlineStr">
        <is>
          <t>supportable</t>
        </is>
      </c>
      <c r="B2" s="3">
        <f>SUMIF('Claim Ledger'!$I$2:$I$41,A2,'Claim Ledger'!$H$2:$H$41)</f>
      </c>
    </row>
    <row r="3">
      <c r="A3" t="inlineStr">
        <is>
          <t>missing proof</t>
        </is>
      </c>
      <c r="B3" s="3">
        <f>SUMIF('Claim Ledger'!$I$2:$I$41,A3,'Claim Ledger'!$H$2:$H$41)</f>
      </c>
    </row>
    <row r="4">
      <c r="A4" t="inlineStr">
        <is>
          <t>worth challenging</t>
        </is>
      </c>
      <c r="B4" s="3">
        <f>SUMIF('Claim Ledger'!$I$2:$I$41,A4,'Claim Ledger'!$H$2:$H$41)</f>
      </c>
    </row>
    <row r="5">
      <c r="A5" t="inlineStr">
        <is>
          <t>Code risk</t>
        </is>
      </c>
      <c r="B5" s="3">
        <f>SUMIF('Claim Ledger'!$I$2:$I$41,A5,'Claim Ledger'!$H$2:$H$41)</f>
      </c>
    </row>
    <row r="7">
      <c r="A7" t="inlineStr" s="1">
        <is>
          <t>Claims Desk handoff</t>
        </is>
      </c>
    </row>
    <row r="8">
      <c r="A8" t="inlineStr" s="2">
        <is>
          <t>Send one redacted remittance with claim IDs, line notes, evidence gaps, and the neutral query text you want reviewed.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Python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Claim Ledger</vt:lpstr>
      <vt:lpstr>Deduction Type Matrix</vt:lpstr>
      <vt:lpstr>Summary</vt:lpstr>
    </vt:vector>
  </TitlesOfParts>
  <Company>INVARITECH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cp:lastModifiedBy>Codex</cp:lastModifiedBy>
  <dcterms:created xsi:type="dcterms:W3CDTF">2026-06-30T00:00:00Z</dcterms:created>
  <dcterms:modified xsi:type="dcterms:W3CDTF">2026-06-30T00:00:00Z</dcterms:modified>
  <dc:title>Retailer Deduction Triage Worksheet</dc:title>
</cp:coreProperties>
</file>